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calgarycity.sharepoint.com/sites/ElectionsCalgary-CG/Engagement/Communications/Website content/Political participant web pages/"/>
    </mc:Choice>
  </mc:AlternateContent>
  <xr:revisionPtr revIDLastSave="109" documentId="8_{96E80969-53FA-4DE8-9C23-74B8243C6C6E}" xr6:coauthVersionLast="47" xr6:coauthVersionMax="47" xr10:uidLastSave="{E1CA7612-9B06-41A3-BAA4-617CAE7DECF6}"/>
  <bookViews>
    <workbookView xWindow="-110" yWindow="-110" windowWidth="38620" windowHeight="21100" tabRatio="909" xr2:uid="{00000000-000D-0000-FFFF-FFFF00000000}"/>
  </bookViews>
  <sheets>
    <sheet name="Contents" sheetId="33" r:id="rId1"/>
    <sheet name="Mayor" sheetId="1" r:id="rId2"/>
    <sheet name="Councillor for Ward 1" sheetId="4" r:id="rId3"/>
    <sheet name="Councillor for Ward 2" sheetId="5" r:id="rId4"/>
    <sheet name="Councillor for Ward 3" sheetId="6" r:id="rId5"/>
    <sheet name="Councillor for Ward 4" sheetId="7" r:id="rId6"/>
    <sheet name="Councillor for Ward 5" sheetId="8" r:id="rId7"/>
    <sheet name="Councillor for Ward 6" sheetId="9" r:id="rId8"/>
    <sheet name="Councillor for Ward 7" sheetId="10" r:id="rId9"/>
    <sheet name="Councillor for Ward 8" sheetId="11" r:id="rId10"/>
    <sheet name="Councillor for Ward 9" sheetId="12" r:id="rId11"/>
    <sheet name="Councillor for Ward 10" sheetId="13" r:id="rId12"/>
    <sheet name="Councillor for Ward 11" sheetId="14" r:id="rId13"/>
    <sheet name="Councillor for Ward 12" sheetId="15" r:id="rId14"/>
    <sheet name="Councillor for Ward 13" sheetId="16" r:id="rId15"/>
    <sheet name="Councillor for Ward 14" sheetId="17" r:id="rId16"/>
    <sheet name="Public SB Trustee Wards 1, 2" sheetId="18" r:id="rId17"/>
    <sheet name="Public SB Trustee Wards 3, 4" sheetId="19" r:id="rId18"/>
    <sheet name="Public SB Trustee Wards 5, 10" sheetId="20" r:id="rId19"/>
    <sheet name="Public SB Trustee Wards 6, 7" sheetId="21" r:id="rId20"/>
    <sheet name="Public SB Trustee Wards 8, 9" sheetId="22" r:id="rId21"/>
    <sheet name="Public SB Trustee Wards 11, 13" sheetId="23" r:id="rId22"/>
    <sheet name="Public SB Trustee Wards 12, 14" sheetId="24" r:id="rId23"/>
    <sheet name="Separate Trustee 1,2,Cochrane" sheetId="25" r:id="rId24"/>
    <sheet name="Separate Trustee 4,7,Airdrie" sheetId="27" r:id="rId25"/>
    <sheet name="Separate Trustee 6,8" sheetId="28" r:id="rId26"/>
    <sheet name="Separate Trustee 13,14" sheetId="31" r:id="rId27"/>
  </sheets>
  <definedNames>
    <definedName name="_xlnm._FilterDatabase" localSheetId="2" hidden="1">'Councillor for Ward 1'!$A$2:$D$2</definedName>
    <definedName name="_xlnm._FilterDatabase" localSheetId="11" hidden="1">'Councillor for Ward 10'!$A$2:$D$64</definedName>
    <definedName name="_xlnm._FilterDatabase" localSheetId="12" hidden="1">'Councillor for Ward 11'!$A$2:$D$2</definedName>
    <definedName name="_xlnm._FilterDatabase" localSheetId="13" hidden="1">'Councillor for Ward 12'!$A$2:$D$2</definedName>
    <definedName name="_xlnm._FilterDatabase" localSheetId="14" hidden="1">'Councillor for Ward 13'!$A$2:$D$2</definedName>
    <definedName name="_xlnm._FilterDatabase" localSheetId="15" hidden="1">'Councillor for Ward 14'!$A$2:$D$69</definedName>
    <definedName name="_xlnm._FilterDatabase" localSheetId="3" hidden="1">'Councillor for Ward 2'!$A$2:$D$2</definedName>
    <definedName name="_xlnm._FilterDatabase" localSheetId="4" hidden="1">'Councillor for Ward 3'!$A$2:$D$2</definedName>
    <definedName name="_xlnm._FilterDatabase" localSheetId="5" hidden="1">'Councillor for Ward 4'!$A$2:$D$2</definedName>
    <definedName name="_xlnm._FilterDatabase" localSheetId="6" hidden="1">'Councillor for Ward 5'!$A$2:$D$2</definedName>
    <definedName name="_xlnm._FilterDatabase" localSheetId="7" hidden="1">'Councillor for Ward 6'!$A$2:$D$2</definedName>
    <definedName name="_xlnm._FilterDatabase" localSheetId="8" hidden="1">'Councillor for Ward 7'!$A$2:$D$2</definedName>
    <definedName name="_xlnm._FilterDatabase" localSheetId="9" hidden="1">'Councillor for Ward 8'!$A$2:$D$2</definedName>
    <definedName name="_xlnm._FilterDatabase" localSheetId="10" hidden="1">'Councillor for Ward 9'!$A$2:$D$2</definedName>
    <definedName name="_xlnm._FilterDatabase" localSheetId="1" hidden="1">Mayor!$A$2:$D$382</definedName>
    <definedName name="_xlnm._FilterDatabase" localSheetId="16" hidden="1">'Public SB Trustee Wards 1, 2'!$A$2:$D$2</definedName>
    <definedName name="_xlnm._FilterDatabase" localSheetId="21" hidden="1">'Public SB Trustee Wards 11, 13'!$A$2:$D$2</definedName>
    <definedName name="_xlnm._FilterDatabase" localSheetId="22" hidden="1">'Public SB Trustee Wards 12, 14'!$A$2:$D$2</definedName>
    <definedName name="_xlnm._FilterDatabase" localSheetId="17" hidden="1">'Public SB Trustee Wards 3, 4'!$A$2:$D$2</definedName>
    <definedName name="_xlnm._FilterDatabase" localSheetId="18" hidden="1">'Public SB Trustee Wards 5, 10'!$A$2:$D$2</definedName>
    <definedName name="_xlnm._FilterDatabase" localSheetId="19" hidden="1">'Public SB Trustee Wards 6, 7'!$A$2:$D$2</definedName>
    <definedName name="_xlnm._FilterDatabase" localSheetId="20" hidden="1">'Public SB Trustee Wards 8, 9'!$A$2:$D$2</definedName>
    <definedName name="_xlnm._FilterDatabase" localSheetId="23" hidden="1">'Separate Trustee 1,2,Cochrane'!$A$2:$D$2</definedName>
    <definedName name="_xlnm._FilterDatabase" localSheetId="26" hidden="1">'Separate Trustee 13,14'!$A$2:$D$2</definedName>
    <definedName name="_xlnm._FilterDatabase" localSheetId="24" hidden="1">'Separate Trustee 4,7,Airdrie'!$A$2:$D$2</definedName>
    <definedName name="_xlnm._FilterDatabase" localSheetId="25" hidden="1">'Separate Trustee 6,8'!$A$2:$D$2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ecs="http://schemas.microsoft.com/office/spreadsheetml/2023/externalCodeService" uri="{FA53438D-04C0-449E-B49E-183307DE486D}">
      <xlecs:externalCodeService autoShow="0"/>
    </ext>
  </extLst>
</workbook>
</file>

<file path=xl/calcChain.xml><?xml version="1.0" encoding="utf-8"?>
<calcChain xmlns="http://schemas.openxmlformats.org/spreadsheetml/2006/main">
  <c r="B97" i="31" l="1"/>
  <c r="B99" i="28"/>
  <c r="B104" i="27"/>
  <c r="B101" i="25"/>
  <c r="B95" i="24"/>
  <c r="B100" i="23"/>
  <c r="B97" i="22"/>
  <c r="B104" i="21"/>
  <c r="B82" i="20"/>
  <c r="B85" i="19"/>
  <c r="B90" i="18"/>
  <c r="B70" i="17"/>
  <c r="B72" i="16"/>
  <c r="B70" i="15"/>
  <c r="B73" i="14"/>
  <c r="B65" i="13"/>
  <c r="B72" i="12"/>
  <c r="B70" i="11"/>
  <c r="B75" i="10"/>
  <c r="B74" i="9"/>
  <c r="B62" i="8"/>
  <c r="B66" i="7"/>
  <c r="B64" i="6"/>
  <c r="B68" i="5"/>
  <c r="B67" i="4"/>
  <c r="B383" i="1"/>
</calcChain>
</file>

<file path=xl/sharedStrings.xml><?xml version="1.0" encoding="utf-8"?>
<sst xmlns="http://schemas.openxmlformats.org/spreadsheetml/2006/main" count="8292" uniqueCount="826">
  <si>
    <t>Ward</t>
  </si>
  <si>
    <t>Name</t>
  </si>
  <si>
    <t>Address</t>
  </si>
  <si>
    <t>Type</t>
  </si>
  <si>
    <t>William D. Pratt School</t>
  </si>
  <si>
    <t>9850 ROYAL OAK WY NW</t>
  </si>
  <si>
    <t>Election Day</t>
  </si>
  <si>
    <t>Journey Church</t>
  </si>
  <si>
    <t>10307 EAMON RD NW</t>
  </si>
  <si>
    <t>Royal Oak Victory Church</t>
  </si>
  <si>
    <t>450 ROYAL OAK DR NW</t>
  </si>
  <si>
    <t>Royal Oak School</t>
  </si>
  <si>
    <t>9100 ROYAL BIRCH BV NW</t>
  </si>
  <si>
    <t>Eric Harvie School</t>
  </si>
  <si>
    <t>357 TUSCANY DR NW</t>
  </si>
  <si>
    <t>Twelve Mile Coulee School</t>
  </si>
  <si>
    <t>65 TUSCANY HILLS RD NW</t>
  </si>
  <si>
    <t>St. Basil School</t>
  </si>
  <si>
    <t>919 TUSCANY DR NW</t>
  </si>
  <si>
    <t>Tuscany School</t>
  </si>
  <si>
    <t>990 TUSCANY DR NW</t>
  </si>
  <si>
    <t>Monsignor E.L. Doyle School</t>
  </si>
  <si>
    <t>8887 SCURFIELD DR NW</t>
  </si>
  <si>
    <t>Advent Lutheran Church</t>
  </si>
  <si>
    <t>11 SCENIC ACRES GA NW</t>
  </si>
  <si>
    <t>W.O. Mitchell School</t>
  </si>
  <si>
    <t>511 SILVERGROVE DR NW</t>
  </si>
  <si>
    <t>Silver Springs School</t>
  </si>
  <si>
    <t>7235 SILVER MEAD RD NW</t>
  </si>
  <si>
    <t>F.E. Osborne School</t>
  </si>
  <si>
    <t>5315 VARSITY DR NW</t>
  </si>
  <si>
    <t>Varsity Acres School</t>
  </si>
  <si>
    <t>4255 40 ST NW</t>
  </si>
  <si>
    <t>RockPointe Church</t>
  </si>
  <si>
    <t>12 BOWRIDGE DR NW</t>
  </si>
  <si>
    <t>Bowness High School</t>
  </si>
  <si>
    <t>4627 77 ST NW</t>
  </si>
  <si>
    <t>Thomas B. Riley School</t>
  </si>
  <si>
    <t>3915 69 ST NW</t>
  </si>
  <si>
    <t>Crestmont Hall</t>
  </si>
  <si>
    <t>12400 CRESTMONT BV SW</t>
  </si>
  <si>
    <t>Bearspaw Christian School</t>
  </si>
  <si>
    <t>15001 69 ST NW</t>
  </si>
  <si>
    <t>Our Lady of Grace School</t>
  </si>
  <si>
    <t>736 EVANSTON DR NW</t>
  </si>
  <si>
    <t>St. Josephine Bakhita School</t>
  </si>
  <si>
    <t>3 EVANSGLEN CL NW</t>
  </si>
  <si>
    <t>Blessed Marie-Rose School</t>
  </si>
  <si>
    <t>999 SHERWOOD BV NW</t>
  </si>
  <si>
    <t>Symons Valley United Church</t>
  </si>
  <si>
    <t>38 KINCORA RI NW</t>
  </si>
  <si>
    <t>Kenneth D. Taylor School</t>
  </si>
  <si>
    <t>30 EVANSCOVE CI NW</t>
  </si>
  <si>
    <t>St. Brigid School</t>
  </si>
  <si>
    <t>730 CITADEL WY NW</t>
  </si>
  <si>
    <t>Citadel Park School</t>
  </si>
  <si>
    <t>808 CITADEL DR NW</t>
  </si>
  <si>
    <t>Hamptons Golf Club</t>
  </si>
  <si>
    <t>69 HAMPTONS DR NW</t>
  </si>
  <si>
    <t>The Hamptons School</t>
  </si>
  <si>
    <t>10330 HAMPTONS BV NW</t>
  </si>
  <si>
    <t>Arbour Lake School</t>
  </si>
  <si>
    <t>27 ARBOUR CREST DR NW</t>
  </si>
  <si>
    <t>St. Ambrose School</t>
  </si>
  <si>
    <t>1500 ARBOUR LAKE RD NW</t>
  </si>
  <si>
    <t>St. Maria Goretti School</t>
  </si>
  <si>
    <t>375 HAWKSTONE DR NW</t>
  </si>
  <si>
    <t>Hawkwood School</t>
  </si>
  <si>
    <t>650 HAWKWOOD BV NW</t>
  </si>
  <si>
    <t>St. Rita School</t>
  </si>
  <si>
    <t>7811 RANCHVIEW DR NW</t>
  </si>
  <si>
    <t>Ranchlands School</t>
  </si>
  <si>
    <t>610 RANCHLANDS BV NW</t>
  </si>
  <si>
    <t>Robert Thirsk High School</t>
  </si>
  <si>
    <t>8777 NOSE HILL DR NW</t>
  </si>
  <si>
    <t>Livingston Homeowners Association</t>
  </si>
  <si>
    <t>1248 LIVINGSTON WY NE</t>
  </si>
  <si>
    <t>Valley Creek School</t>
  </si>
  <si>
    <t>10951 HIDDEN VALLEY DR NW</t>
  </si>
  <si>
    <t>St. Elizabeth Seton School</t>
  </si>
  <si>
    <t>10845 HIDDEN VALLEY DR NW</t>
  </si>
  <si>
    <t>Holy Trinity Anglican Church</t>
  </si>
  <si>
    <t>18 HIDDEN CREEK RD NW</t>
  </si>
  <si>
    <t>Panorama Hills School</t>
  </si>
  <si>
    <t>1057 PANORAMA HILLS DR NW</t>
  </si>
  <si>
    <t>Captain Nichola Goddard School</t>
  </si>
  <si>
    <t>405 PANATELLA BV NW</t>
  </si>
  <si>
    <t>St. Jerome School</t>
  </si>
  <si>
    <t>11616 PANORAMA HILLS BV NW</t>
  </si>
  <si>
    <t>Buffalo Rubbing Stone School</t>
  </si>
  <si>
    <t>1308 PANATELLA BV NW</t>
  </si>
  <si>
    <t>Nose Creek School</t>
  </si>
  <si>
    <t>135 COVEPARK SQ NE</t>
  </si>
  <si>
    <t>Notre-Dame High School</t>
  </si>
  <si>
    <t>11900 COUNTRY VILLAGE LI NE</t>
  </si>
  <si>
    <t>Northern Lights School</t>
  </si>
  <si>
    <t>711 COVENTRY DR NE</t>
  </si>
  <si>
    <t>St. Clare School</t>
  </si>
  <si>
    <t>12455 COVENTRY HILLS WY NE</t>
  </si>
  <si>
    <t>Simons Valley School</t>
  </si>
  <si>
    <t>375 SANDARAC DR NW</t>
  </si>
  <si>
    <t>Monsignor Neville Anderson School</t>
  </si>
  <si>
    <t>327 SANDARAC DR NW</t>
  </si>
  <si>
    <t>Harvest Hills Alliance Church</t>
  </si>
  <si>
    <t>10099 HARVEST HILLS BV NW</t>
  </si>
  <si>
    <t>Ascension of Our Lord School</t>
  </si>
  <si>
    <t>509 HARVEST HILLS DR NE</t>
  </si>
  <si>
    <t>North Trail High School</t>
  </si>
  <si>
    <t>12500 HARVEST HILLS BV NE</t>
  </si>
  <si>
    <t>Tom Baines School</t>
  </si>
  <si>
    <t>250 EDGEPARK BV NW</t>
  </si>
  <si>
    <t>Edgemont School</t>
  </si>
  <si>
    <t>55 EDGEVALLEY CI NW</t>
  </si>
  <si>
    <t>Mother Mary Greene School</t>
  </si>
  <si>
    <t>115 EDENWOLD DR NW</t>
  </si>
  <si>
    <t>H.D. Cartwright School</t>
  </si>
  <si>
    <t>5500 DALHART RD NW</t>
  </si>
  <si>
    <t>St. Dominic School</t>
  </si>
  <si>
    <t>4820 DALHART RD NW</t>
  </si>
  <si>
    <t>Simon Fraser School</t>
  </si>
  <si>
    <t>5215 33 ST NW</t>
  </si>
  <si>
    <t>Brentwood School</t>
  </si>
  <si>
    <t>1231 NORTHMOUNT DR NW</t>
  </si>
  <si>
    <t>Collingwood School</t>
  </si>
  <si>
    <t>3826 COLLINGWOOD DR NW</t>
  </si>
  <si>
    <t>Cambrian Heights School</t>
  </si>
  <si>
    <t>640 NORTHMOUNT DR NW</t>
  </si>
  <si>
    <t>James Fowler High School</t>
  </si>
  <si>
    <t>4004 4 ST NW</t>
  </si>
  <si>
    <t>Mount View School</t>
  </si>
  <si>
    <t>2004 4 ST NE</t>
  </si>
  <si>
    <t>St. Bede School</t>
  </si>
  <si>
    <t>333 BERMUDA DR NW</t>
  </si>
  <si>
    <t>Beddington Heights School</t>
  </si>
  <si>
    <t>95 BERMUDA RD NW</t>
  </si>
  <si>
    <t>Dr. J.K. Mulloy School</t>
  </si>
  <si>
    <t>7440 10 ST NW</t>
  </si>
  <si>
    <t>Alex Munro School</t>
  </si>
  <si>
    <t>427 78 AV NE</t>
  </si>
  <si>
    <t>Catherine Nichols Gunn School</t>
  </si>
  <si>
    <t>6625 4 ST NE</t>
  </si>
  <si>
    <t>Thorncliffe School</t>
  </si>
  <si>
    <t>5646 THORNTON RD NW</t>
  </si>
  <si>
    <t>North Haven School</t>
  </si>
  <si>
    <t>4922 NORTH HAVEN DR NW</t>
  </si>
  <si>
    <t>RCCG House of Praise</t>
  </si>
  <si>
    <t>5 REDSTONE HT NE</t>
  </si>
  <si>
    <t>Prairie Sky School</t>
  </si>
  <si>
    <t>201 SKYVIEW RANCH RD NE</t>
  </si>
  <si>
    <t>Apostles of Jesus School</t>
  </si>
  <si>
    <t>15 SKYVIEW RANCH ST NE</t>
  </si>
  <si>
    <t>Green Dome Islamic School</t>
  </si>
  <si>
    <t>4616 80 AV NE</t>
  </si>
  <si>
    <t>Peter Lougheed School</t>
  </si>
  <si>
    <t>148 SADDLETREE CL NE</t>
  </si>
  <si>
    <t>Saddle Ridge School</t>
  </si>
  <si>
    <t>368 SADDLECREST BV NE</t>
  </si>
  <si>
    <t>Hugh A. Bennett School</t>
  </si>
  <si>
    <t>40 SADDLELAKE WY NE</t>
  </si>
  <si>
    <t>Manmeet Singh Bhullar School</t>
  </si>
  <si>
    <t>1027 MARTINDALE BV NE</t>
  </si>
  <si>
    <t>Crossing Park School</t>
  </si>
  <si>
    <t>500 MARTINDALE BV NE</t>
  </si>
  <si>
    <t>Taradale School</t>
  </si>
  <si>
    <t>170 TARAVISTA DR NE</t>
  </si>
  <si>
    <t>Ted Harrison School</t>
  </si>
  <si>
    <t>215 TARAVISTA WY NE</t>
  </si>
  <si>
    <t>O.S. Geiger School</t>
  </si>
  <si>
    <t>100 CASTLEBROOK DR NE</t>
  </si>
  <si>
    <t>Bishop McNally High School</t>
  </si>
  <si>
    <t>5700 FALCONRIDGE BV NE</t>
  </si>
  <si>
    <t>Terry Fox School</t>
  </si>
  <si>
    <t>139 FALSHIRE DR NE</t>
  </si>
  <si>
    <t>Saint Michael Catholic Community</t>
  </si>
  <si>
    <t>800 85 ST SW</t>
  </si>
  <si>
    <t>West Ridge School</t>
  </si>
  <si>
    <t>8903 WENTWORTH AV SW</t>
  </si>
  <si>
    <t>West Springs Church</t>
  </si>
  <si>
    <t>816 78 ST SW</t>
  </si>
  <si>
    <t>Saint Martin's Anglican Church</t>
  </si>
  <si>
    <t>1009 PROMINENCE WY SW</t>
  </si>
  <si>
    <t>St. Joan of Arc School</t>
  </si>
  <si>
    <t>7970 WENTWORTH DR SW</t>
  </si>
  <si>
    <t>Guardian Angel School</t>
  </si>
  <si>
    <t>20 ASPEN HILLS DR SW</t>
  </si>
  <si>
    <t>Dr. Roberta Bondar School</t>
  </si>
  <si>
    <t>1580 STRATHCONA DR SW</t>
  </si>
  <si>
    <t>First Lutheran Church</t>
  </si>
  <si>
    <t>7102 14 AV SW</t>
  </si>
  <si>
    <t>SCA Community Association</t>
  </si>
  <si>
    <t>277 STRATHCONA DR SW</t>
  </si>
  <si>
    <t>Griffith Woods School</t>
  </si>
  <si>
    <t>7652 26 AV SW</t>
  </si>
  <si>
    <t>Ernest Manning High School</t>
  </si>
  <si>
    <t>20 SPRINGBOROUGH BV SW</t>
  </si>
  <si>
    <t>Battalion Park School</t>
  </si>
  <si>
    <t>369 SIENNA PARK DR SW</t>
  </si>
  <si>
    <t>Westside King's Church</t>
  </si>
  <si>
    <t>3939 69 ST SW</t>
  </si>
  <si>
    <t>Richmond Hill Baptist Church</t>
  </si>
  <si>
    <t>7251 SIERRA MORENA BV SW</t>
  </si>
  <si>
    <t>Wildwood School</t>
  </si>
  <si>
    <t>120 45 ST SW</t>
  </si>
  <si>
    <t>Calgary Hellenic Banquet Hall</t>
  </si>
  <si>
    <t>1 TAMARAC CR SW</t>
  </si>
  <si>
    <t>Westgate School</t>
  </si>
  <si>
    <t>150 WESTMINSTER DR SW</t>
  </si>
  <si>
    <t>Glendale School</t>
  </si>
  <si>
    <t>2415 KELWOOD DR SW</t>
  </si>
  <si>
    <t>Glenbrook School</t>
  </si>
  <si>
    <t>4725 33 AV SW</t>
  </si>
  <si>
    <t>Saint Stephen Protomartyr Church</t>
  </si>
  <si>
    <t>4905 45 ST SW</t>
  </si>
  <si>
    <t>St. Andrew School</t>
  </si>
  <si>
    <t>4331 41 AV SW</t>
  </si>
  <si>
    <t>Terrace Road School</t>
  </si>
  <si>
    <t>2103 46 ST NW</t>
  </si>
  <si>
    <t>University School</t>
  </si>
  <si>
    <t>3035 UTAH DR NW</t>
  </si>
  <si>
    <t>Parkdale United Church</t>
  </si>
  <si>
    <t>2919 8 AV NW</t>
  </si>
  <si>
    <t>Capitol Hill School</t>
  </si>
  <si>
    <t>2210 18 ST NW</t>
  </si>
  <si>
    <t>Briar Hill School</t>
  </si>
  <si>
    <t>1233 21 ST NW</t>
  </si>
  <si>
    <t>Madeleine d'Houet School</t>
  </si>
  <si>
    <t>108 22 ST NW</t>
  </si>
  <si>
    <t>Queen Elizabeth School</t>
  </si>
  <si>
    <t>402 18 ST NW</t>
  </si>
  <si>
    <t>King George School</t>
  </si>
  <si>
    <t>2108 10 ST NW</t>
  </si>
  <si>
    <t>St. Joseph School</t>
  </si>
  <si>
    <t>2512 5 ST NW</t>
  </si>
  <si>
    <t>Balmoral School</t>
  </si>
  <si>
    <t>220 16 AV NW</t>
  </si>
  <si>
    <t>Hillhurst School</t>
  </si>
  <si>
    <t>1418 7 AV NW</t>
  </si>
  <si>
    <t>Rosedale School</t>
  </si>
  <si>
    <t>905 13 AV NW</t>
  </si>
  <si>
    <t>Crescent Heights High School</t>
  </si>
  <si>
    <t>1019 1 ST NW</t>
  </si>
  <si>
    <t>Sunnyside School</t>
  </si>
  <si>
    <t>211 7 ST NW</t>
  </si>
  <si>
    <t>Kerby Centre</t>
  </si>
  <si>
    <t>1133 7 AV SW</t>
  </si>
  <si>
    <t>Calgary Chinese Cultural Centre</t>
  </si>
  <si>
    <t>197 1 ST SW</t>
  </si>
  <si>
    <t>Platform Calgary</t>
  </si>
  <si>
    <t>407 9 AV SE</t>
  </si>
  <si>
    <t>Rosscarrock Community Hall</t>
  </si>
  <si>
    <t>4411 10 AV SW</t>
  </si>
  <si>
    <t>Alexander Ferguson School</t>
  </si>
  <si>
    <t>1704 26 ST SW</t>
  </si>
  <si>
    <t>Killarney School</t>
  </si>
  <si>
    <t>3008 33 ST SW</t>
  </si>
  <si>
    <t>Bishop Carroll High School</t>
  </si>
  <si>
    <t>4624 RICHARD RD SW</t>
  </si>
  <si>
    <t>Sunalta School</t>
  </si>
  <si>
    <t>536 SONORA AV SW</t>
  </si>
  <si>
    <t>18th Scout Group Hall</t>
  </si>
  <si>
    <t>1919 19 ST SW</t>
  </si>
  <si>
    <t>Marda Loop Community Association</t>
  </si>
  <si>
    <t>3130 16 ST SW</t>
  </si>
  <si>
    <t>Dr. Oakley School</t>
  </si>
  <si>
    <t>3904 20 ST SW</t>
  </si>
  <si>
    <t>Alternative High School</t>
  </si>
  <si>
    <t>5003 20 ST SW</t>
  </si>
  <si>
    <t>Altadore School</t>
  </si>
  <si>
    <t>4506 16 ST SW</t>
  </si>
  <si>
    <t>Connaught School</t>
  </si>
  <si>
    <t>1121 12 AV SW</t>
  </si>
  <si>
    <t>Saint Stephen's Anglican Church</t>
  </si>
  <si>
    <t>1121 14 AV SW</t>
  </si>
  <si>
    <t>Decidedly Jazz Danceworks</t>
  </si>
  <si>
    <t>111 12 AV SE</t>
  </si>
  <si>
    <t>Mount Royal School</t>
  </si>
  <si>
    <t>2234 14 ST SW</t>
  </si>
  <si>
    <t>Western Canada High School</t>
  </si>
  <si>
    <t>641 17 AV SW</t>
  </si>
  <si>
    <t>St. Monica School</t>
  </si>
  <si>
    <t>235 18 AV SW</t>
  </si>
  <si>
    <t>St. Mary's High School</t>
  </si>
  <si>
    <t>111 18 AV SW</t>
  </si>
  <si>
    <t>Earl Grey School</t>
  </si>
  <si>
    <t>845 HILLCREST AV SW</t>
  </si>
  <si>
    <t>William Reid School</t>
  </si>
  <si>
    <t>1216 36 AV SW</t>
  </si>
  <si>
    <t>Rideau Park School</t>
  </si>
  <si>
    <t>829 RIDEAU RD SW</t>
  </si>
  <si>
    <t>Elboya School</t>
  </si>
  <si>
    <t>4804 6 ST SW</t>
  </si>
  <si>
    <t>Stanley Jones School</t>
  </si>
  <si>
    <t>950 6 ST NE</t>
  </si>
  <si>
    <t>St. Alphonsus School</t>
  </si>
  <si>
    <t>928 RADNOR AV NE</t>
  </si>
  <si>
    <t>Riverside School</t>
  </si>
  <si>
    <t>107 6A ST NE</t>
  </si>
  <si>
    <t>Colonel Walker School</t>
  </si>
  <si>
    <t>1921 9 AV SE</t>
  </si>
  <si>
    <t>Calgary Bridge Centre</t>
  </si>
  <si>
    <t>1140 8 ST SE</t>
  </si>
  <si>
    <t>Sir Wilfrid Laurier School</t>
  </si>
  <si>
    <t>819 32 ST SE</t>
  </si>
  <si>
    <t>Keeler School</t>
  </si>
  <si>
    <t>4807 FOREGO AV SE</t>
  </si>
  <si>
    <t>St. Peter School</t>
  </si>
  <si>
    <t>720 58 ST SE</t>
  </si>
  <si>
    <t>James Short Memorial School</t>
  </si>
  <si>
    <t>6333 5 AV SE</t>
  </si>
  <si>
    <t>Forest Lawn High School</t>
  </si>
  <si>
    <t>1304 44 ST SE</t>
  </si>
  <si>
    <t>Penbrooke Meadows School</t>
  </si>
  <si>
    <t>5645 PENSACOLA CR SE</t>
  </si>
  <si>
    <t>West Dover School</t>
  </si>
  <si>
    <t>3113 30 AV SE</t>
  </si>
  <si>
    <t>Ian Bazalgette School</t>
  </si>
  <si>
    <t>3909 26 AV SE</t>
  </si>
  <si>
    <t>St. Damien School</t>
  </si>
  <si>
    <t>3619 28 ST SE</t>
  </si>
  <si>
    <t>Erin Woods School</t>
  </si>
  <si>
    <t>25 ERIN PARK DR SE</t>
  </si>
  <si>
    <t>Banting and Best School</t>
  </si>
  <si>
    <t>1819 66 AV SE</t>
  </si>
  <si>
    <t>St. Bernadette School</t>
  </si>
  <si>
    <t>55 LYNNDALE CR SE</t>
  </si>
  <si>
    <t>Vista Heights School</t>
  </si>
  <si>
    <t>2411 VERMILLION ST NE</t>
  </si>
  <si>
    <t>Colonel J. Fred Scott School</t>
  </si>
  <si>
    <t>171 WHITEHORN RD NE</t>
  </si>
  <si>
    <t>Guy Weadick School</t>
  </si>
  <si>
    <t>5612 TEMPLEHILL RD NE</t>
  </si>
  <si>
    <t>Father Scollen School</t>
  </si>
  <si>
    <t>6839 TEMPLE DR NE</t>
  </si>
  <si>
    <t>Annie Foote School</t>
  </si>
  <si>
    <t>6320 TEMPLE DR NE</t>
  </si>
  <si>
    <t>Monsignor A.J. Hetherington School</t>
  </si>
  <si>
    <t>4 CORAL SPRINGS BV NE</t>
  </si>
  <si>
    <t>Chief Justice Milvain School</t>
  </si>
  <si>
    <t>3428 42 ST NE</t>
  </si>
  <si>
    <t>Rundle School</t>
  </si>
  <si>
    <t>4120 RUNDLEHORN DR NE</t>
  </si>
  <si>
    <t>Clarence Sansom School</t>
  </si>
  <si>
    <t>5840 24 AV NE</t>
  </si>
  <si>
    <t>St. Patrick School</t>
  </si>
  <si>
    <t>6006 RUNDLEHORN DR NE</t>
  </si>
  <si>
    <t>Monterey Park School</t>
  </si>
  <si>
    <t>7400 CALIFORNIA BV NE</t>
  </si>
  <si>
    <t>Sir John Franklin School</t>
  </si>
  <si>
    <t>2215 8 AV NE</t>
  </si>
  <si>
    <t>Bob Edwards School</t>
  </si>
  <si>
    <t>4424 MARLBOROUGH DR NE</t>
  </si>
  <si>
    <t>Calgary Marlborough Community Association</t>
  </si>
  <si>
    <t>636 MARLBOROUGH WY NE</t>
  </si>
  <si>
    <t>Cappy Smart School</t>
  </si>
  <si>
    <t>5808 MADIGAN DR NE</t>
  </si>
  <si>
    <t>Roland Michener School</t>
  </si>
  <si>
    <t>5958 4 AV NE</t>
  </si>
  <si>
    <t>Abbeydale School</t>
  </si>
  <si>
    <t>320 ABERGALE DR NE</t>
  </si>
  <si>
    <t>Bishop Pinkham School</t>
  </si>
  <si>
    <t>3304 63 AV SW</t>
  </si>
  <si>
    <t>Jennie Elliott School</t>
  </si>
  <si>
    <t>3031 LINDSAY DR SW</t>
  </si>
  <si>
    <t>Central Memorial High School</t>
  </si>
  <si>
    <t>5111 21 ST SW</t>
  </si>
  <si>
    <t>Windsor Park Community Association</t>
  </si>
  <si>
    <t>5304 6 ST SW</t>
  </si>
  <si>
    <t>St. Augustine School</t>
  </si>
  <si>
    <t>7112 7 ST SW</t>
  </si>
  <si>
    <t>Henry Wise Wood High School</t>
  </si>
  <si>
    <t>910 75 AV SW</t>
  </si>
  <si>
    <t>Le Roi Daniels School</t>
  </si>
  <si>
    <t>47 FYFFE RD SE</t>
  </si>
  <si>
    <t>Our Lady of the Rockies High School</t>
  </si>
  <si>
    <t>111 HADDON RD SW</t>
  </si>
  <si>
    <t>Lord Beaverbrook High School</t>
  </si>
  <si>
    <t>9019 FAIRMOUNT DR SE</t>
  </si>
  <si>
    <t>Eugene Coste School</t>
  </si>
  <si>
    <t>10 HILLGROVE CR SW</t>
  </si>
  <si>
    <t>Acadia School</t>
  </si>
  <si>
    <t>9603 5 ST SE</t>
  </si>
  <si>
    <t>Riverbend School</t>
  </si>
  <si>
    <t>65 RIVERVALLEY DR SE</t>
  </si>
  <si>
    <t>Holy Angels School</t>
  </si>
  <si>
    <t>275 RIVERGLEN DR SE</t>
  </si>
  <si>
    <t>Harold Panabaker School</t>
  </si>
  <si>
    <t>23 SACKVILLE DR SW</t>
  </si>
  <si>
    <t>Willow Park School</t>
  </si>
  <si>
    <t>343 WILLOW PARK DR SE</t>
  </si>
  <si>
    <t>Maple Ridge School</t>
  </si>
  <si>
    <t>10203 MAPLEMONT RD SE</t>
  </si>
  <si>
    <t>Remington YMCA at Quarry Park</t>
  </si>
  <si>
    <t>108 QUARRY PARK RD SE</t>
  </si>
  <si>
    <t>Monsignor J.S. Smith School</t>
  </si>
  <si>
    <t>2919 DOUGLASDALE BV SE</t>
  </si>
  <si>
    <t>Douglasdale School</t>
  </si>
  <si>
    <t>400 DOUGLAS PARK BV SE</t>
  </si>
  <si>
    <t>Louis Riel School</t>
  </si>
  <si>
    <t>9632 OAKFIELD DR SW</t>
  </si>
  <si>
    <t>John Ware School</t>
  </si>
  <si>
    <t>10020 19 ST SW</t>
  </si>
  <si>
    <t>Cedarbrae School</t>
  </si>
  <si>
    <t>10631 OAKFIELD DR SW</t>
  </si>
  <si>
    <t>Braeside School</t>
  </si>
  <si>
    <t>1747 107 AV SW</t>
  </si>
  <si>
    <t>McKenzie Towne School</t>
  </si>
  <si>
    <t>679 PRESTWICK CI SE</t>
  </si>
  <si>
    <t>St. Albert The Great School</t>
  </si>
  <si>
    <t>225 PRESTWICK AV SE</t>
  </si>
  <si>
    <t>New Brighton School</t>
  </si>
  <si>
    <t>30 NEW BRIGHTON DR SE</t>
  </si>
  <si>
    <t>St. Marguerite School</t>
  </si>
  <si>
    <t>1100 NEW BRIGHTON DR SE</t>
  </si>
  <si>
    <t>Dr. Martha Cohen School</t>
  </si>
  <si>
    <t>116 BRIGHTONDALE PA SE</t>
  </si>
  <si>
    <t>Copperfield School</t>
  </si>
  <si>
    <t>54 COPPERSTONE RD SE</t>
  </si>
  <si>
    <t>McKenzie Highlands School</t>
  </si>
  <si>
    <t>25 MCKENZIE TOWNE DR SE</t>
  </si>
  <si>
    <t>McKenzie Towne Church</t>
  </si>
  <si>
    <t>7 MCKENZIE TOWNE GA SE</t>
  </si>
  <si>
    <t>St. Isabella School</t>
  </si>
  <si>
    <t>855 COPPERFIELD BV SE</t>
  </si>
  <si>
    <t>Cranston School</t>
  </si>
  <si>
    <t>205 CRANSTON DR SE</t>
  </si>
  <si>
    <t>Christ the King School</t>
  </si>
  <si>
    <t>333 CRANSTON WY SE</t>
  </si>
  <si>
    <t>St. Gianna School</t>
  </si>
  <si>
    <t>800 AUBURN BAY BV SE</t>
  </si>
  <si>
    <t>Auburn Bay School</t>
  </si>
  <si>
    <t>7 AUBURN BAY AV SE</t>
  </si>
  <si>
    <t>Lakeshore School</t>
  </si>
  <si>
    <t>430 AUBURN BAY DR SE</t>
  </si>
  <si>
    <t>Mahogany School</t>
  </si>
  <si>
    <t>165 MAHOGANY BV SE</t>
  </si>
  <si>
    <t>Divine Mercy School</t>
  </si>
  <si>
    <t>228 MAHOGANY BV SE</t>
  </si>
  <si>
    <t>Bayside School</t>
  </si>
  <si>
    <t>15 AUBURN CREST PA SE</t>
  </si>
  <si>
    <t>Mahogany Homeowners Association</t>
  </si>
  <si>
    <t>29 MASTERS PA SE</t>
  </si>
  <si>
    <t>Sibylla Kiddle School</t>
  </si>
  <si>
    <t>126 CRANFORD DR SE</t>
  </si>
  <si>
    <t>Dr. George Stanley School</t>
  </si>
  <si>
    <t>585 CRANSTON DR SE</t>
  </si>
  <si>
    <t>Our Lady of the Rosary School</t>
  </si>
  <si>
    <t>41 CRANSTON GA SE</t>
  </si>
  <si>
    <t>Joane Cardinal-Schubert High School</t>
  </si>
  <si>
    <t>19480 45 ST SE</t>
  </si>
  <si>
    <t>St. Jude School</t>
  </si>
  <si>
    <t>730 WOODBINE BV SW</t>
  </si>
  <si>
    <t>Woodcreek Community Association</t>
  </si>
  <si>
    <t>1991 WOODVIEW DR SW</t>
  </si>
  <si>
    <t>Dr. E.P. Scarlett High School</t>
  </si>
  <si>
    <t>395 CANTERBURY DR SW</t>
  </si>
  <si>
    <t>Canyon Meadows School</t>
  </si>
  <si>
    <t>27 WOODFIELD WY SW</t>
  </si>
  <si>
    <t>Woodbine School</t>
  </si>
  <si>
    <t>220 CANTERBURY DR SW</t>
  </si>
  <si>
    <t>Woodlands School</t>
  </si>
  <si>
    <t>88 WOODGREEN DR SW</t>
  </si>
  <si>
    <t>Dr. Freda Miller School</t>
  </si>
  <si>
    <t>211 EVERBROOK DR SW</t>
  </si>
  <si>
    <t>Evergreen School</t>
  </si>
  <si>
    <t>367 EVERSTONE DR SW</t>
  </si>
  <si>
    <t>South Gate Alliance Church</t>
  </si>
  <si>
    <t>1436 JAMES MCKEVITT RD SW</t>
  </si>
  <si>
    <t>Peace Lutheran Church</t>
  </si>
  <si>
    <t>14640 6 ST SW</t>
  </si>
  <si>
    <t>Our Lady of Peace School</t>
  </si>
  <si>
    <t>14826 MILLRISE HL SW</t>
  </si>
  <si>
    <t>Our Lady of Evergreens School</t>
  </si>
  <si>
    <t>322 EVERRIDGE DR SW</t>
  </si>
  <si>
    <t>Marshall Springs School</t>
  </si>
  <si>
    <t>1100 EVERRIDGE DR SW</t>
  </si>
  <si>
    <t>Janet Johnstone School</t>
  </si>
  <si>
    <t>224 SHAWNESSY DR SW</t>
  </si>
  <si>
    <t>Samuel W. Shaw School</t>
  </si>
  <si>
    <t>115 SHANNON DR SW</t>
  </si>
  <si>
    <t>Bridlewood School</t>
  </si>
  <si>
    <t>207 BRIDLERIDGE WY SW</t>
  </si>
  <si>
    <t>Monsignor J.J. O'Brien School</t>
  </si>
  <si>
    <t>99 BRIDLEWOOD RD SW</t>
  </si>
  <si>
    <t>Somerset School</t>
  </si>
  <si>
    <t>150 SOMERSET MR SW</t>
  </si>
  <si>
    <t>Bishop O'Byrne School</t>
  </si>
  <si>
    <t>333 SHAWVILLE BV SE</t>
  </si>
  <si>
    <t>Holy Child School</t>
  </si>
  <si>
    <t>31 SILVERADO TC SW</t>
  </si>
  <si>
    <t>Ron Southern School</t>
  </si>
  <si>
    <t>483 SILVERADO BV SW</t>
  </si>
  <si>
    <t>Nickle School</t>
  </si>
  <si>
    <t>2500 LAKE BONAVISTA DR SE</t>
  </si>
  <si>
    <t>Lake Bonavista School</t>
  </si>
  <si>
    <t>1015 120 AV SE</t>
  </si>
  <si>
    <t>Andrew Sibbald School</t>
  </si>
  <si>
    <t>1711 LAKE BONAVISTA DR SE</t>
  </si>
  <si>
    <t>Haultain Memorial School</t>
  </si>
  <si>
    <t>605 QUEENSLAND DR SE</t>
  </si>
  <si>
    <t>Centennial High School</t>
  </si>
  <si>
    <t>55 SUN VALLEY BV SE</t>
  </si>
  <si>
    <t>Midnapore School</t>
  </si>
  <si>
    <t>55 MIDPARK RI SE</t>
  </si>
  <si>
    <t>Prince of Wales School</t>
  </si>
  <si>
    <t>253 PARKLAND WY SE</t>
  </si>
  <si>
    <t>Don Bosco School</t>
  </si>
  <si>
    <t>13615 DEER RIDGE DR SE</t>
  </si>
  <si>
    <t>Deer Run School</t>
  </si>
  <si>
    <t>2127 146 AV SE</t>
  </si>
  <si>
    <t>Mountain Park School</t>
  </si>
  <si>
    <t>312 MT DOUGLAS CL SE</t>
  </si>
  <si>
    <t>Sundance School</t>
  </si>
  <si>
    <t>200 SUNMILLS DR SE</t>
  </si>
  <si>
    <t>Fish Creek School</t>
  </si>
  <si>
    <t>1039 SUNCASTLE DR SE</t>
  </si>
  <si>
    <t>St. John Henry Newman School</t>
  </si>
  <si>
    <t>16201 MCKENZIE LAKE BV SE</t>
  </si>
  <si>
    <t>McKenzie Lake School</t>
  </si>
  <si>
    <t>16210 MCKENZIE LAKE WY SE</t>
  </si>
  <si>
    <t>Chaparral School</t>
  </si>
  <si>
    <t>480 CHAPARRAL DR SE</t>
  </si>
  <si>
    <t>St. Sebastian School</t>
  </si>
  <si>
    <t>65 CHAPARRAL DR SE</t>
  </si>
  <si>
    <t>Southview Alliance Church</t>
  </si>
  <si>
    <t>20200 WALDEN BV SE</t>
  </si>
  <si>
    <t>All Saints High School</t>
  </si>
  <si>
    <t>729 LEGACY VILLAGE RD SE</t>
  </si>
  <si>
    <t>All</t>
  </si>
  <si>
    <t xml:space="preserve">Shane Homes YMCA at Rocky Ridge </t>
  </si>
  <si>
    <t>11300 ROCKY RIDGE RD NW</t>
  </si>
  <si>
    <t>Advance Vote</t>
  </si>
  <si>
    <t>Bowness Seniors' Centre</t>
  </si>
  <si>
    <t>6422 35 AV NW</t>
  </si>
  <si>
    <t xml:space="preserve">Symons Valley United Church </t>
  </si>
  <si>
    <t xml:space="preserve">Ranchlands Community Association </t>
  </si>
  <si>
    <t>7713 RANCHVIEW DR NW</t>
  </si>
  <si>
    <t xml:space="preserve">Livingston Homeowners Association </t>
  </si>
  <si>
    <t xml:space="preserve">Vivo for Healthier Generations </t>
  </si>
  <si>
    <t>11950 COUNTRY VILLAGE LI NE</t>
  </si>
  <si>
    <t xml:space="preserve">Dalhousie Community Association </t>
  </si>
  <si>
    <t>5432 DALHART RD NW</t>
  </si>
  <si>
    <t xml:space="preserve">Thorncliffe Greenview Community Association </t>
  </si>
  <si>
    <t>5600 CENTRE ST NE</t>
  </si>
  <si>
    <t xml:space="preserve">Holiday Inn &amp; Suites Calgary Airport North </t>
  </si>
  <si>
    <t>20 FREEPORT PL NE</t>
  </si>
  <si>
    <t>Genesis Centre</t>
  </si>
  <si>
    <t>7555 FALCONRIDGE BV NE</t>
  </si>
  <si>
    <t xml:space="preserve">Saint Michael Catholic Community </t>
  </si>
  <si>
    <t xml:space="preserve">Glendale &amp; Glendale Meadows Community Association </t>
  </si>
  <si>
    <t>4500 25 AV SW</t>
  </si>
  <si>
    <t xml:space="preserve">Parkdale United Church </t>
  </si>
  <si>
    <t xml:space="preserve">Crescent Heights Community Association </t>
  </si>
  <si>
    <t>1101 2 ST NW</t>
  </si>
  <si>
    <t xml:space="preserve">Kerby Centre </t>
  </si>
  <si>
    <t xml:space="preserve">Grace Presbyterian Church </t>
  </si>
  <si>
    <t>1009 15 AV SW</t>
  </si>
  <si>
    <t xml:space="preserve">Southview Community Association </t>
  </si>
  <si>
    <t>2020 33 ST SE</t>
  </si>
  <si>
    <t xml:space="preserve">Penbrooke Meadows Community Association </t>
  </si>
  <si>
    <t>6100 PENBROOKE DR SE</t>
  </si>
  <si>
    <t xml:space="preserve">Whitehorn Community Association </t>
  </si>
  <si>
    <t>228 WHITEHORN RD NE</t>
  </si>
  <si>
    <t xml:space="preserve">Marlborough Park Community Association </t>
  </si>
  <si>
    <t>6021 MADIGAN DR NE</t>
  </si>
  <si>
    <t xml:space="preserve">First Assembly Church </t>
  </si>
  <si>
    <t>6031 ELBOW DR SW</t>
  </si>
  <si>
    <t xml:space="preserve">Riverbend Community Association </t>
  </si>
  <si>
    <t>19 RIVERVALLEY DR SE</t>
  </si>
  <si>
    <t xml:space="preserve">Cedarbrae Community Centre </t>
  </si>
  <si>
    <t>11024 OAKFIELD DR SW</t>
  </si>
  <si>
    <t xml:space="preserve">McKenzie Towne Church </t>
  </si>
  <si>
    <t>Brookfield Residential YMCA at Seton</t>
  </si>
  <si>
    <t>4995 MARKET ST SE</t>
  </si>
  <si>
    <t xml:space="preserve">Canyon Meadows Community Association </t>
  </si>
  <si>
    <t>848 CANTABRIAN DR SW</t>
  </si>
  <si>
    <t xml:space="preserve">Cardel Rec South </t>
  </si>
  <si>
    <t>100 - 333 SHAWVILLE BV SE</t>
  </si>
  <si>
    <t>Park96 Parkland Community Centre</t>
  </si>
  <si>
    <t>14660 PARKLAND BV SE</t>
  </si>
  <si>
    <t>River of Life Alliance Church</t>
  </si>
  <si>
    <t>14910 BANNISTER RD SE</t>
  </si>
  <si>
    <t>Foothills Medical Centre</t>
  </si>
  <si>
    <t>1403 - 29 ST NW</t>
  </si>
  <si>
    <t>Rockyview General Hospital</t>
  </si>
  <si>
    <t>7007 14 ST SW</t>
  </si>
  <si>
    <t>Peter Lougheed Centre</t>
  </si>
  <si>
    <t>3500 26 AV NE</t>
  </si>
  <si>
    <t>South Health Campus</t>
  </si>
  <si>
    <t>4448 Front ST SE</t>
  </si>
  <si>
    <t>CNIB Calgary</t>
  </si>
  <si>
    <t>10 11A ST NE</t>
  </si>
  <si>
    <t>Deaf &amp; Hear Alberta</t>
  </si>
  <si>
    <t>63 Cornell RD NW</t>
  </si>
  <si>
    <t>SAIT</t>
  </si>
  <si>
    <t>Aldred Centre, Rm CA121, 1301 16 AV NW</t>
  </si>
  <si>
    <t>University of Calgary</t>
  </si>
  <si>
    <t>Dining Centre, 105 - 124 University Gate NW</t>
  </si>
  <si>
    <t>Mount Royal University</t>
  </si>
  <si>
    <t>Roderick Mah Centre, 4825 Mount Royal Gate SW</t>
  </si>
  <si>
    <t xml:space="preserve">YW Calgary </t>
  </si>
  <si>
    <t>1715 17 Ave SE</t>
  </si>
  <si>
    <t>Vote Bus</t>
  </si>
  <si>
    <t>The Salvation Army Centre of Hope</t>
  </si>
  <si>
    <t>420 9 AV SE</t>
  </si>
  <si>
    <t>Care Facility</t>
  </si>
  <si>
    <t>The Foothills Shelter (The Mustard Seed)</t>
  </si>
  <si>
    <t xml:space="preserve">7025 44 ST SE </t>
  </si>
  <si>
    <t>Alpha House</t>
  </si>
  <si>
    <t>203 15 AV SE</t>
  </si>
  <si>
    <t>Calgary Drop-In Centre</t>
  </si>
  <si>
    <t>1 Dermot Baldwin WY SE</t>
  </si>
  <si>
    <t>Inn from the Cold</t>
  </si>
  <si>
    <t>110 - 706 7 AV SW</t>
  </si>
  <si>
    <t xml:space="preserve">AgeCare Bow Crest </t>
  </si>
  <si>
    <t>5927 Bowness RD NW</t>
  </si>
  <si>
    <t>Rocky Ridge Retirement Community</t>
  </si>
  <si>
    <t>10715 Rocky Ridge BV NW</t>
  </si>
  <si>
    <t>The Lodge at Valley Ridge - United Active Living</t>
  </si>
  <si>
    <t>11479 Valley Ridge DR NW</t>
  </si>
  <si>
    <t>Evanston Summit Retirement Living - Covenant Living</t>
  </si>
  <si>
    <t>150 Evanspark MR NW</t>
  </si>
  <si>
    <t xml:space="preserve">Evanston Grand Village - Golden Life </t>
  </si>
  <si>
    <t>40 Evanston WY NW</t>
  </si>
  <si>
    <t>Holy Cross Manor - Covenant Care</t>
  </si>
  <si>
    <t>70 Evanspark MR NW</t>
  </si>
  <si>
    <t>Sage Hill Retirement Residence - Optima Living Community</t>
  </si>
  <si>
    <t>6 Sage Hill GDNS NW</t>
  </si>
  <si>
    <t>St. Marguerite Manor - Covenant Care</t>
  </si>
  <si>
    <t>110 Evanspark MR NW</t>
  </si>
  <si>
    <t>Newport Harbour Care Centre - Park Place Seniors Living</t>
  </si>
  <si>
    <t>10 Country Village CV NE</t>
  </si>
  <si>
    <t xml:space="preserve">Wing Kei Care Centre - Greenview </t>
  </si>
  <si>
    <t>307 35 AV NE</t>
  </si>
  <si>
    <t>Carewest Dr. Vernon Fanning Centre</t>
  </si>
  <si>
    <t>722 16 AV NE</t>
  </si>
  <si>
    <t>AgeCare SkyPointe</t>
  </si>
  <si>
    <t>179 Skyview CI NE</t>
  </si>
  <si>
    <t>St. Teresa Place - Covenant Care</t>
  </si>
  <si>
    <t>10 Redstone PL NE</t>
  </si>
  <si>
    <t>Extendicare Cedars Villa</t>
  </si>
  <si>
    <t>3330 8 AV SW</t>
  </si>
  <si>
    <t>Prominence Way Retirement Community</t>
  </si>
  <si>
    <t>905 Prominence WY SW</t>
  </si>
  <si>
    <t>Shalem Society for Senior Citizens Care</t>
  </si>
  <si>
    <t>3010 51 ST SW</t>
  </si>
  <si>
    <t>Westview Town Suites - Silvera for Seniors</t>
  </si>
  <si>
    <t>5050 50 AV SW</t>
  </si>
  <si>
    <t>Verve Aspen Woods</t>
  </si>
  <si>
    <t>10 Aspenshire DR SW</t>
  </si>
  <si>
    <t xml:space="preserve">Wentworth Manor - The Residence - Brenda Strafford Foundation (BSF) </t>
  </si>
  <si>
    <t>5717 14 AV SW</t>
  </si>
  <si>
    <t xml:space="preserve">Wentworth Manor - The Court - Brenda Strafford Foundation (BSF) </t>
  </si>
  <si>
    <t>5709 14 AV SW</t>
  </si>
  <si>
    <t xml:space="preserve">Wing Kei Care Centre - Crescent Heights </t>
  </si>
  <si>
    <t>1212 Centre ST NE</t>
  </si>
  <si>
    <t>Inclusio - Accessible Housing</t>
  </si>
  <si>
    <t>1129 23 AV NW</t>
  </si>
  <si>
    <t>Agape Hospice</t>
  </si>
  <si>
    <t>1302 8 AV NW</t>
  </si>
  <si>
    <t>Bow View Manor</t>
  </si>
  <si>
    <t>4628 Montgomery BV NW</t>
  </si>
  <si>
    <t xml:space="preserve">Cambridge Manor - Brenda Strafford Foundation (BSF) </t>
  </si>
  <si>
    <t>253 Smith ST NW</t>
  </si>
  <si>
    <t>Chartwell Eau Claire</t>
  </si>
  <si>
    <t>301 7 ST SW</t>
  </si>
  <si>
    <t xml:space="preserve">Clover Living </t>
  </si>
  <si>
    <t>120 2 AV SW</t>
  </si>
  <si>
    <t>Carewest Colonel Belcher</t>
  </si>
  <si>
    <t>1939 Veteran's WY NW</t>
  </si>
  <si>
    <t>Extendicare Hillcrest</t>
  </si>
  <si>
    <t>1512 8 AV NW</t>
  </si>
  <si>
    <t>Carewest Rouleau Manor</t>
  </si>
  <si>
    <t>2206 2 ST SW</t>
  </si>
  <si>
    <t>Carewest Sarcee</t>
  </si>
  <si>
    <t>3504 Sarcee RD SW</t>
  </si>
  <si>
    <t>Aspen Commons</t>
  </si>
  <si>
    <t>1171 Bow Valley LN NE</t>
  </si>
  <si>
    <t>Beaverdam Commons - Silvera for Seniors</t>
  </si>
  <si>
    <t>2012 66 AV SE</t>
  </si>
  <si>
    <t>Bethany Riverview Village</t>
  </si>
  <si>
    <t>Mikkelsen House, 2933 26 AV SE</t>
  </si>
  <si>
    <t xml:space="preserve">Bethany Riverview </t>
  </si>
  <si>
    <t>200 - 2915 26 AV SE</t>
  </si>
  <si>
    <t>Bow Valley Commons</t>
  </si>
  <si>
    <t>1020 Bow Valley DR NE</t>
  </si>
  <si>
    <t xml:space="preserve">Carewest George Boyack </t>
  </si>
  <si>
    <t>1203 Centre AV NE</t>
  </si>
  <si>
    <t xml:space="preserve">Clifton House - Brenda Strafford Foundation (BSF) </t>
  </si>
  <si>
    <t>907 47 ST SE</t>
  </si>
  <si>
    <t>Spruce Commons - Silvera for Seniors</t>
  </si>
  <si>
    <t>1055 Bow Valley DR NE</t>
  </si>
  <si>
    <t>Gilchrist Commons - Silvera for Seniors</t>
  </si>
  <si>
    <t>503 Pinestream PL NE</t>
  </si>
  <si>
    <t>Templemont Gardens - Trinity Place Foundations of Alberta</t>
  </si>
  <si>
    <t>244 Templemont DR NE</t>
  </si>
  <si>
    <t>Carewest Garrison Green</t>
  </si>
  <si>
    <t>3108 Don Ethell BV SW</t>
  </si>
  <si>
    <t xml:space="preserve">Garrison Green - United Active Living </t>
  </si>
  <si>
    <t>3028 Don Ethell BV SW</t>
  </si>
  <si>
    <t>Mayfair Care Centre</t>
  </si>
  <si>
    <t>8240 Collicutt ST SW</t>
  </si>
  <si>
    <t>Trinity Lodge - United Active Living</t>
  </si>
  <si>
    <t>1111 Glenmore TR SW</t>
  </si>
  <si>
    <t>AgeCare McKenzie Towne</t>
  </si>
  <si>
    <t>80 Promenade WY SE</t>
  </si>
  <si>
    <t>AgeCare Seton</t>
  </si>
  <si>
    <t>4963 Front ST SE</t>
  </si>
  <si>
    <t>Venvi Evergreen - Cogir Senior Living</t>
  </si>
  <si>
    <t>2220 162 AV SW</t>
  </si>
  <si>
    <t xml:space="preserve">Shawnessy Commons - Silvera for Seniors </t>
  </si>
  <si>
    <t>30 Shannon PL SW</t>
  </si>
  <si>
    <t>Silverado Creek Seniors Community - Park Place Seniors Living</t>
  </si>
  <si>
    <t>7 Silverton WY SW</t>
  </si>
  <si>
    <t xml:space="preserve">Swan Evergreen Village - Origin </t>
  </si>
  <si>
    <t>2635 Eversyde AV SW</t>
  </si>
  <si>
    <t xml:space="preserve">The Manor Village at Fish Creek Park </t>
  </si>
  <si>
    <t>22 Shawnee HL SW</t>
  </si>
  <si>
    <t>AgeCare Walden Heights</t>
  </si>
  <si>
    <t>250 Walden DR SE</t>
  </si>
  <si>
    <t xml:space="preserve">Father Lacombe Care Centre </t>
  </si>
  <si>
    <t>270 Providence BV SE</t>
  </si>
  <si>
    <t>Lake Bonavista Village - United Active Living</t>
  </si>
  <si>
    <t>11800 Lake Fraser DR SE</t>
  </si>
  <si>
    <t>Providence Care Centre - Father Lacombe Care Society</t>
  </si>
  <si>
    <t>149 Providence BV SE</t>
  </si>
  <si>
    <t>Fish Creek West - United Active Living</t>
  </si>
  <si>
    <t>14720 1 ST SE</t>
  </si>
  <si>
    <t>Fish Creek North - United Active Living</t>
  </si>
  <si>
    <t>51 Providence BV SE</t>
  </si>
  <si>
    <t>Genesis Place</t>
  </si>
  <si>
    <t>800 East Lake Blvd NE, Airdrie</t>
  </si>
  <si>
    <t>Outside YYC CCSD</t>
  </si>
  <si>
    <t>Town and Country Centre</t>
  </si>
  <si>
    <t>275 Jensen Dr NE, Airdrie</t>
  </si>
  <si>
    <t>Rocky View Schools Office</t>
  </si>
  <si>
    <t>2651 Chinook Winds Drive SW, Airdrie</t>
  </si>
  <si>
    <t>Cochrane Christian Academy</t>
  </si>
  <si>
    <t>129 Powell St, Cochrane</t>
  </si>
  <si>
    <t>Mitford School</t>
  </si>
  <si>
    <t>110 Quigley Dr, Cochrane</t>
  </si>
  <si>
    <t>Fireside School</t>
  </si>
  <si>
    <t>12 Fireside Pkwy, Cochrane</t>
  </si>
  <si>
    <t>Manachaban Middle School</t>
  </si>
  <si>
    <t>724 Chiniki Dr, Cochrane</t>
  </si>
  <si>
    <t>Rancheview School</t>
  </si>
  <si>
    <t>2 Sundown Rd, Cochrane</t>
  </si>
  <si>
    <t>Bearspaw Lifestyle Centre</t>
  </si>
  <si>
    <t xml:space="preserve">253220 Bearspaw Road, Rocky View County, AB </t>
  </si>
  <si>
    <t>1 2 4 7 9 10</t>
  </si>
  <si>
    <t>City Hall</t>
  </si>
  <si>
    <t>400 Main St S, Airdrie</t>
  </si>
  <si>
    <t>Spray Lakes Sports Centre</t>
  </si>
  <si>
    <t>800 Griffin Rd E, Cochrane</t>
  </si>
  <si>
    <t>Cochrane RancheHouse</t>
  </si>
  <si>
    <t>101 RancheHouse Road, Cochrane</t>
  </si>
  <si>
    <t>253220 Bearspaw Road</t>
  </si>
  <si>
    <t>Mail-in Ward 1</t>
  </si>
  <si>
    <t>Mail-in</t>
  </si>
  <si>
    <t>Mail-in Ward 2</t>
  </si>
  <si>
    <t>Mail-in Ward 3</t>
  </si>
  <si>
    <t>Mail-in Ward 4</t>
  </si>
  <si>
    <t>Mail-in Ward 5</t>
  </si>
  <si>
    <t>Mail-in Ward 6</t>
  </si>
  <si>
    <t>Mail-in Ward 7</t>
  </si>
  <si>
    <t>Mail-in Ward 8</t>
  </si>
  <si>
    <t>Mail-in Ward 9</t>
  </si>
  <si>
    <t>Mail-in Ward 10</t>
  </si>
  <si>
    <t>Mail-in Ward 11</t>
  </si>
  <si>
    <t>Mail-in Ward 12</t>
  </si>
  <si>
    <t>Mail-in Ward 13</t>
  </si>
  <si>
    <t>Mail-in Ward 14</t>
  </si>
  <si>
    <t>Number of Voting Opportunities for Separate School Board Trustee City Wards 1&amp;2 plus Cochrane</t>
  </si>
  <si>
    <t>Number of Voting Opportunities for Separate School Board Trustee City Wards 4&amp;7 plus Airdrie</t>
  </si>
  <si>
    <t>Number of Voting Opportunities for Separate School Board Trustee City Wards 6&amp;8</t>
  </si>
  <si>
    <t>Shelter</t>
  </si>
  <si>
    <t>Number of Voting Opportunities for 
Councillor Ward 1</t>
  </si>
  <si>
    <t>Number of Voting Opportunities for 
Mayor</t>
  </si>
  <si>
    <t>Number of Voting Opportunities for 
Councillor Ward 2</t>
  </si>
  <si>
    <t>Number of Voting Opportunities for 
Councillor Ward 3</t>
  </si>
  <si>
    <t>Number of Voting Opportunities for 
Councillor Ward 4</t>
  </si>
  <si>
    <t>Number of Voting Opportunities for 
Councillor Ward 5</t>
  </si>
  <si>
    <t>Number of Voting Opportunities for 
Councillor Ward 6</t>
  </si>
  <si>
    <t>Number of Voting Opportunities for 
Councillor Ward 7</t>
  </si>
  <si>
    <t>Number of Voting Opportunities for 
Councillor Ward 8</t>
  </si>
  <si>
    <t>Number of Voting Opportunities for 
Councillor Ward 9</t>
  </si>
  <si>
    <t>Number of Voting Opportunities for 
Councillor Ward 10</t>
  </si>
  <si>
    <t>Number of Voting Opportunities for 
Councillor Ward 11</t>
  </si>
  <si>
    <t>Number of Voting Opportunities for 
Councillor Ward 12</t>
  </si>
  <si>
    <t>Number of Voting Opportunities for 
Councillor Ward 13</t>
  </si>
  <si>
    <t>Number of Voting Opportunities 
Councillor for Ward 14</t>
  </si>
  <si>
    <t>Number of Voting Opportunities for 
Public School Board Trustee City Wards 1&amp;2</t>
  </si>
  <si>
    <t>Number of Voting Opportunities for 
Public School Board Trustee City Wards 3&amp;4</t>
  </si>
  <si>
    <t>Number of Voting Opportunities for 
Public School Board Trustee City Wards 5&amp;10</t>
  </si>
  <si>
    <t>Number of Voting Opportunities for 
Public School Board Trustee City Wards 6&amp;7</t>
  </si>
  <si>
    <t>Number of Voting Opportunities for 
Public School Board Trustee City Wards 8&amp;9</t>
  </si>
  <si>
    <t>Number of Voting Opportunities for 
Public School Board Trustee City Wards 11&amp;13</t>
  </si>
  <si>
    <t>Number of Voting Opportunities for Public School Board Trustee City Wards 12 &amp;14</t>
  </si>
  <si>
    <t>Number of Voting Opportunities for Separate School Board Trustee City Wards 13 &amp;14</t>
  </si>
  <si>
    <t>Total</t>
  </si>
  <si>
    <t>Mayor</t>
  </si>
  <si>
    <t>Councillor for Ward 1</t>
  </si>
  <si>
    <t>Councillor for Ward 2</t>
  </si>
  <si>
    <t>Councillor for Ward 3</t>
  </si>
  <si>
    <t>Councillor for Ward 4</t>
  </si>
  <si>
    <t>Councillor for Ward 5</t>
  </si>
  <si>
    <t>Councillor for Ward 6</t>
  </si>
  <si>
    <t>Councillor for Ward 7</t>
  </si>
  <si>
    <t>Councillor for Ward 8</t>
  </si>
  <si>
    <t>Councillor for Ward 9</t>
  </si>
  <si>
    <t>Councillor for Ward 10</t>
  </si>
  <si>
    <t>Councillor for Ward 11</t>
  </si>
  <si>
    <t>Councillor for Ward 12</t>
  </si>
  <si>
    <t>Councillor for Ward 13</t>
  </si>
  <si>
    <t>Councillor for Ward 14</t>
  </si>
  <si>
    <t>Separate School Board Trustee 1, 2, Cochrane</t>
  </si>
  <si>
    <t>Separate School Board Trustee 4, 7, Airdrie</t>
  </si>
  <si>
    <t>Separate School Board Trustee 6, 8</t>
  </si>
  <si>
    <t>Separate School Board Trustee 13, 14</t>
  </si>
  <si>
    <t>Public School Board Trustee 1, 2</t>
  </si>
  <si>
    <t>Public School Board Trustee 3, 4</t>
  </si>
  <si>
    <t>Public School Board Trustee 6, 7</t>
  </si>
  <si>
    <t>Public School Board Trustee 5, 10</t>
  </si>
  <si>
    <t>Public School Board Trustee 8, 9</t>
  </si>
  <si>
    <t>Public School Board Trustee 11, 13</t>
  </si>
  <si>
    <t>Public School Board Trustee 12, 14</t>
  </si>
  <si>
    <t>Contents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</si>
</sst>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Arial"/>
      <family val="2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2"/>
      <name val="Arial"/>
      <family val="2"/>
    </font>
    <font>
      <sz val="30"/>
      <color rgb="FF005670"/>
      <name val="Arial"/>
      <family val="2"/>
    </font>
    <font>
      <u/>
      <sz val="12"/>
      <color theme="10"/>
      <name val="Arial"/>
      <family val="2"/>
    </font>
    <font>
      <sz val="8"/>
      <name val="Arial"/>
      <family val="2"/>
    </font>
    <font>
      <sz val="22"/>
      <color rgb="FF4B4F55"/>
      <name val="Arial"/>
      <family val="2"/>
    </font>
    <font>
      <u/>
      <sz val="12"/>
      <color rgb="FF0563C1"/>
      <name val="Arial"/>
      <family val="2"/>
    </font>
    <font>
      <sz val="12"/>
      <color theme="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rgb="FF4B4F55"/>
        <bgColor indexed="64"/>
      </patternFill>
    </fill>
    <fill>
      <patternFill patternType="solid">
        <fgColor rgb="FFFFE1FB"/>
        <bgColor indexed="64"/>
      </patternFill>
    </fill>
    <fill>
      <patternFill patternType="solid">
        <fgColor rgb="FFD5EAFF"/>
        <bgColor indexed="64"/>
      </patternFill>
    </fill>
    <fill>
      <patternFill patternType="solid">
        <fgColor rgb="FFE2FFC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DCD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C0C3C8"/>
      </left>
      <right style="thin">
        <color rgb="FFC0C3C8"/>
      </right>
      <top style="thin">
        <color rgb="FFC0C3C8"/>
      </top>
      <bottom style="thin">
        <color rgb="FFC0C3C8"/>
      </bottom>
      <diagonal/>
    </border>
    <border>
      <left/>
      <right/>
      <top style="thin">
        <color indexed="64"/>
      </top>
      <bottom/>
      <diagonal/>
    </border>
  </borders>
  <cellStyleXfs count="10">
    <xf numFmtId="0" fontId="0" fillId="0" borderId="0"/>
    <xf numFmtId="0" fontId="3" fillId="3" borderId="1">
      <alignment horizontal="left" vertical="center"/>
    </xf>
    <xf numFmtId="0" fontId="5" fillId="0" borderId="2">
      <alignment horizontal="center" vertical="center" wrapText="1"/>
    </xf>
    <xf numFmtId="0" fontId="1" fillId="2" borderId="1">
      <alignment horizontal="center" vertical="center"/>
    </xf>
    <xf numFmtId="0" fontId="2" fillId="5" borderId="1">
      <alignment horizontal="left" vertical="center"/>
    </xf>
    <xf numFmtId="0" fontId="2" fillId="4" borderId="1">
      <alignment horizontal="left" vertical="center"/>
    </xf>
    <xf numFmtId="0" fontId="2" fillId="6" borderId="1">
      <alignment horizontal="left" vertical="center"/>
    </xf>
    <xf numFmtId="0" fontId="4" fillId="7" borderId="1">
      <alignment vertical="center"/>
    </xf>
    <xf numFmtId="0" fontId="6" fillId="0" borderId="0" applyNumberFormat="0" applyFill="0" applyBorder="0" applyProtection="0">
      <alignment vertical="center"/>
    </xf>
    <xf numFmtId="0" fontId="10" fillId="2" borderId="8" applyBorder="0" applyAlignment="0">
      <alignment horizontal="center" vertical="center"/>
    </xf>
  </cellStyleXfs>
  <cellXfs count="8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0" fontId="0" fillId="0" borderId="0" xfId="0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/>
    </xf>
    <xf numFmtId="0" fontId="2" fillId="5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0" fillId="0" borderId="0" xfId="0" applyFill="1" applyBorder="1"/>
    <xf numFmtId="0" fontId="4" fillId="3" borderId="1" xfId="0" applyFont="1" applyFill="1" applyBorder="1" applyAlignment="1">
      <alignment vertical="center"/>
    </xf>
    <xf numFmtId="0" fontId="2" fillId="5" borderId="1" xfId="0" applyFont="1" applyFill="1" applyBorder="1" applyAlignment="1">
      <alignment vertical="center"/>
    </xf>
    <xf numFmtId="0" fontId="2" fillId="4" borderId="1" xfId="0" applyFont="1" applyFill="1" applyBorder="1" applyAlignment="1">
      <alignment vertical="center"/>
    </xf>
    <xf numFmtId="0" fontId="3" fillId="3" borderId="1" xfId="1">
      <alignment horizontal="left" vertical="center"/>
    </xf>
    <xf numFmtId="0" fontId="2" fillId="5" borderId="1" xfId="4">
      <alignment horizontal="left" vertical="center"/>
    </xf>
    <xf numFmtId="0" fontId="2" fillId="4" borderId="1" xfId="5">
      <alignment horizontal="left" vertical="center"/>
    </xf>
    <xf numFmtId="0" fontId="2" fillId="6" borderId="1" xfId="6">
      <alignment horizontal="left" vertical="center"/>
    </xf>
    <xf numFmtId="0" fontId="4" fillId="7" borderId="1" xfId="7">
      <alignment vertical="center"/>
    </xf>
    <xf numFmtId="0" fontId="3" fillId="3" borderId="3" xfId="1" applyBorder="1" applyAlignment="1">
      <alignment horizontal="center" vertical="center"/>
    </xf>
    <xf numFmtId="0" fontId="2" fillId="5" borderId="3" xfId="4" applyBorder="1" applyAlignment="1">
      <alignment horizontal="center" vertical="center"/>
    </xf>
    <xf numFmtId="0" fontId="2" fillId="4" borderId="3" xfId="5" applyBorder="1" applyAlignment="1">
      <alignment horizontal="center" vertical="center"/>
    </xf>
    <xf numFmtId="0" fontId="2" fillId="6" borderId="3" xfId="6" applyBorder="1" applyAlignment="1">
      <alignment horizontal="center" vertical="center"/>
    </xf>
    <xf numFmtId="0" fontId="3" fillId="3" borderId="4" xfId="1" applyBorder="1">
      <alignment horizontal="left" vertical="center"/>
    </xf>
    <xf numFmtId="0" fontId="2" fillId="5" borderId="4" xfId="4" applyBorder="1">
      <alignment horizontal="left" vertical="center"/>
    </xf>
    <xf numFmtId="0" fontId="2" fillId="4" borderId="4" xfId="5" applyBorder="1">
      <alignment horizontal="left" vertical="center"/>
    </xf>
    <xf numFmtId="0" fontId="2" fillId="6" borderId="4" xfId="6" applyBorder="1">
      <alignment horizontal="left" vertical="center"/>
    </xf>
    <xf numFmtId="0" fontId="1" fillId="2" borderId="5" xfId="3" applyBorder="1" applyAlignment="1">
      <alignment horizontal="center" vertical="center"/>
    </xf>
    <xf numFmtId="0" fontId="1" fillId="2" borderId="6" xfId="3" applyBorder="1">
      <alignment horizontal="center" vertical="center"/>
    </xf>
    <xf numFmtId="0" fontId="1" fillId="2" borderId="7" xfId="3" applyBorder="1">
      <alignment horizontal="center" vertical="center"/>
    </xf>
    <xf numFmtId="0" fontId="2" fillId="6" borderId="8" xfId="6" applyBorder="1" applyAlignment="1">
      <alignment horizontal="center" vertical="center"/>
    </xf>
    <xf numFmtId="0" fontId="2" fillId="6" borderId="9" xfId="6" applyBorder="1">
      <alignment horizontal="left" vertical="center"/>
    </xf>
    <xf numFmtId="0" fontId="2" fillId="6" borderId="10" xfId="6" applyBorder="1">
      <alignment horizontal="left" vertical="center"/>
    </xf>
    <xf numFmtId="0" fontId="2" fillId="0" borderId="0" xfId="0" applyFont="1"/>
    <xf numFmtId="0" fontId="8" fillId="0" borderId="11" xfId="0" applyFont="1" applyBorder="1" applyAlignment="1">
      <alignment vertical="center"/>
    </xf>
    <xf numFmtId="0" fontId="9" fillId="0" borderId="11" xfId="8" applyFont="1" applyBorder="1">
      <alignment vertical="center"/>
    </xf>
    <xf numFmtId="0" fontId="9" fillId="0" borderId="0" xfId="8" applyFont="1" applyBorder="1">
      <alignment vertical="center"/>
    </xf>
    <xf numFmtId="0" fontId="0" fillId="0" borderId="0" xfId="0" applyBorder="1"/>
    <xf numFmtId="0" fontId="5" fillId="0" borderId="0" xfId="2" applyBorder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left" vertical="center"/>
    </xf>
    <xf numFmtId="0" fontId="1" fillId="2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left" vertical="center"/>
    </xf>
    <xf numFmtId="0" fontId="2" fillId="6" borderId="10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vertical="center"/>
    </xf>
    <xf numFmtId="0" fontId="10" fillId="2" borderId="8" xfId="0" applyNumberFormat="1" applyFont="1" applyFill="1" applyBorder="1" applyAlignment="1" applyProtection="1">
      <alignment horizontal="center" vertical="center"/>
    </xf>
    <xf numFmtId="0" fontId="10" fillId="2" borderId="1" xfId="0" applyNumberFormat="1" applyFont="1" applyFill="1" applyBorder="1" applyAlignment="1" applyProtection="1">
      <alignment horizontal="left" vertical="center"/>
    </xf>
    <xf numFmtId="0" fontId="10" fillId="2" borderId="10" xfId="0" applyNumberFormat="1" applyFont="1" applyFill="1" applyBorder="1" applyAlignment="1" applyProtection="1">
      <alignment horizontal="left" vertical="center"/>
    </xf>
    <xf numFmtId="0" fontId="10" fillId="2" borderId="8" xfId="9" applyBorder="1" applyAlignment="1">
      <alignment horizontal="center" vertical="center"/>
    </xf>
    <xf numFmtId="0" fontId="10" fillId="2" borderId="9" xfId="9" applyBorder="1" applyAlignment="1">
      <alignment horizontal="left" vertical="center"/>
    </xf>
    <xf numFmtId="0" fontId="10" fillId="2" borderId="9" xfId="9" applyBorder="1" applyAlignment="1">
      <alignment vertical="center"/>
    </xf>
    <xf numFmtId="0" fontId="10" fillId="2" borderId="10" xfId="9" applyBorder="1" applyAlignment="1">
      <alignment horizontal="center" vertical="center"/>
    </xf>
    <xf numFmtId="0" fontId="10" fillId="2" borderId="1" xfId="9" applyBorder="1" applyAlignment="1">
      <alignment horizontal="left" vertical="center"/>
    </xf>
    <xf numFmtId="0" fontId="10" fillId="2" borderId="10" xfId="9" applyBorder="1" applyAlignment="1">
      <alignment horizontal="left" vertical="center"/>
    </xf>
    <xf numFmtId="0" fontId="10" fillId="2" borderId="12" xfId="9" applyBorder="1" applyAlignment="1"/>
    <xf numFmtId="0" fontId="10" fillId="2" borderId="12" xfId="9" applyBorder="1" applyAlignment="1">
      <alignment horizontal="left"/>
    </xf>
    <xf numFmtId="0" fontId="10" fillId="2" borderId="1" xfId="9" applyNumberFormat="1" applyFont="1" applyFill="1" applyBorder="1" applyAlignment="1" applyProtection="1">
      <alignment horizontal="left" vertical="center"/>
    </xf>
    <xf numFmtId="0" fontId="3" fillId="3" borderId="3" xfId="1" applyBorder="1">
      <alignment horizontal="left" vertical="center"/>
    </xf>
    <xf numFmtId="0" fontId="2" fillId="5" borderId="3" xfId="4" applyBorder="1">
      <alignment horizontal="left" vertical="center"/>
    </xf>
    <xf numFmtId="0" fontId="2" fillId="4" borderId="3" xfId="5" applyBorder="1">
      <alignment horizontal="left" vertical="center"/>
    </xf>
    <xf numFmtId="0" fontId="1" fillId="2" borderId="5" xfId="3" applyBorder="1">
      <alignment horizontal="center" vertical="center"/>
    </xf>
    <xf numFmtId="0" fontId="2" fillId="6" borderId="8" xfId="6" applyBorder="1">
      <alignment horizontal="left" vertical="center"/>
    </xf>
    <xf numFmtId="0" fontId="10" fillId="2" borderId="8" xfId="9" applyBorder="1" applyAlignment="1">
      <alignment horizontal="left" vertical="center"/>
    </xf>
    <xf numFmtId="0" fontId="10" fillId="2" borderId="12" xfId="9" applyNumberFormat="1" applyFont="1" applyFill="1" applyBorder="1" applyAlignment="1" applyProtection="1">
      <alignment horizontal="left"/>
    </xf>
    <xf numFmtId="0" fontId="5" fillId="0" borderId="2" xfId="2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0" xfId="2" applyBorder="1">
      <alignment horizontal="center" vertical="center" wrapText="1"/>
    </xf>
    <xf numFmtId="0" fontId="4" fillId="7" borderId="3" xfId="7" applyBorder="1" applyAlignment="1">
      <alignment horizontal="center" vertical="center"/>
    </xf>
    <xf numFmtId="0" fontId="4" fillId="7" borderId="4" xfId="7" applyBorder="1">
      <alignment vertical="center"/>
    </xf>
    <xf numFmtId="0" fontId="10" fillId="2" borderId="1" xfId="9" applyBorder="1" applyAlignment="1">
      <alignment vertical="center"/>
    </xf>
  </cellXfs>
  <cellStyles count="10">
    <cellStyle name="AdvanceVote" xfId="4" xr:uid="{7A0ED6F6-D3B3-49BE-A0BA-9913E5DF3D60}"/>
    <cellStyle name="CareFacility" xfId="5" xr:uid="{E8EBE068-B252-4CEB-B444-5D3EEB93D743}"/>
    <cellStyle name="ElectionDay" xfId="1" xr:uid="{DA581A08-060E-4323-9773-FCED7B4F076B}"/>
    <cellStyle name="Header" xfId="3" xr:uid="{0F4BE6F5-4F35-4DAE-AEF6-988FD14EB063}"/>
    <cellStyle name="Hyperlink" xfId="8" builtinId="8" customBuiltin="1"/>
    <cellStyle name="MailIn" xfId="6" xr:uid="{B8670503-C1E4-4D24-9242-D49B0816FBAA}"/>
    <cellStyle name="Normal" xfId="0" builtinId="0" customBuiltin="1"/>
    <cellStyle name="OYYC" xfId="7" xr:uid="{1F96A723-EA4E-41D6-88BD-606F3CF9C4D7}"/>
    <cellStyle name="PageTitle" xfId="2" xr:uid="{9535708A-A34F-4057-8444-F48D6567B9AA}"/>
    <cellStyle name="TotalCount" xfId="9" xr:uid="{A4B5E0A0-5733-4869-81BC-FA8024D505DD}"/>
  </cellStyles>
  <dxfs count="26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  <protection locked="1" hidden="0"/>
    </dxf>
    <dxf>
      <alignment horizontal="left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alignment horizontal="left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bottom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/>
      </border>
      <protection locked="1" hidden="0"/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0"/>
        <name val="Arial"/>
        <family val="2"/>
        <scheme val="none"/>
      </font>
      <numFmt numFmtId="0" formatCode="General"/>
      <fill>
        <patternFill patternType="solid">
          <fgColor indexed="64"/>
          <bgColor rgb="FF4B4F5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  <protection locked="1" hidden="0"/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2"/>
        <color theme="0"/>
        <name val="Arial"/>
        <family val="2"/>
        <scheme val="none"/>
      </font>
      <fill>
        <patternFill patternType="solid">
          <fgColor indexed="64"/>
          <bgColor rgb="FF4B4F55"/>
        </patternFill>
      </fill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4B4F5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solid">
          <fgColor indexed="64"/>
          <bgColor rgb="FFD5EAFF"/>
        </patternFill>
      </fill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theme="0"/>
        <name val="Arial"/>
        <family val="2"/>
        <scheme val="none"/>
      </font>
      <fill>
        <patternFill patternType="solid">
          <fgColor indexed="64"/>
          <bgColor rgb="FF4B4F5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/>
      </border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indexed="64"/>
        </top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4B4F55"/>
      <color rgb="FF0563C1"/>
      <color rgb="FFC0C3C8"/>
      <color rgb="FF0000FF"/>
      <color rgb="FF005670"/>
      <color rgb="FFFFCDCD"/>
      <color rgb="FFFF9F9F"/>
      <color rgb="FF98F0B5"/>
      <color rgb="FF000000"/>
      <color rgb="FFCCB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4.xml"/><Relationship Id="rId8" Type="http://schemas.openxmlformats.org/officeDocument/2006/relationships/worksheet" Target="worksheets/sheet8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A67D3D-D688-4AF8-B74C-48A36412709B}" name="Table1" displayName="Table1" ref="A2:D383" totalsRowCount="1" headerRowDxfId="263" headerRowBorderDxfId="262" tableBorderDxfId="261" totalsRowBorderDxfId="260" headerRowCellStyle="Header" dataCellStyle="MailIn" totalsRowCellStyle="TotalCount">
  <autoFilter ref="A2:D382" xr:uid="{00000000-0001-0000-0000-000000000000}"/>
  <tableColumns count="4">
    <tableColumn id="1" xr3:uid="{9A1DDA4E-EA81-46D0-AE74-8AF3C91BB9C2}" name="Ward" totalsRowLabel="Total" dataDxfId="259" totalsRowDxfId="258" dataCellStyle="MailIn" totalsRowCellStyle="TotalCount"/>
    <tableColumn id="3" xr3:uid="{C6D13E95-1350-433C-8D0E-CB6A3CCC899F}" name="Name" totalsRowFunction="count" totalsRowDxfId="257" dataCellStyle="MailIn" totalsRowCellStyle="TotalCount"/>
    <tableColumn id="4" xr3:uid="{CB77FBFF-7102-4995-838D-45D9BDEB0A6A}" name="Address" dataCellStyle="MailIn" totalsRowCellStyle="TotalCount"/>
    <tableColumn id="5" xr3:uid="{2923374C-ECDB-4B89-ACEC-B92A32AC7DC0}" name="Type" dataDxfId="256" totalsRowDxfId="255" dataCellStyle="MailIn" totalsRowCellStyle="TotalCount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90F9456-6019-4F1A-B6B7-4BA4F44E1910}" name="Table10" displayName="Table10" ref="A2:D72" totalsRowCount="1" headerRowDxfId="170" headerRowBorderDxfId="169" tableBorderDxfId="168" totalsRowBorderDxfId="167" headerRowCellStyle="Header" totalsRowCellStyle="TotalCount">
  <autoFilter ref="A2:D71" xr:uid="{790F9456-6019-4F1A-B6B7-4BA4F44E1910}"/>
  <tableColumns count="4">
    <tableColumn id="1" xr3:uid="{321BDF3F-34CC-43DD-822A-4B4F17E69CD6}" name="Ward" totalsRowLabel="Total" dataDxfId="166" totalsRowDxfId="165" dataCellStyle="CareFacility" totalsRowCellStyle="TotalCount"/>
    <tableColumn id="2" xr3:uid="{BF5D5474-1AD9-4DEE-9489-520F5FECA960}" name="Name" totalsRowFunction="count" totalsRowDxfId="164" dataCellStyle="CareFacility" totalsRowCellStyle="TotalCount"/>
    <tableColumn id="3" xr3:uid="{82C6F7AA-7461-4CC2-8F42-A10F7A6D018D}" name="Address" totalsRowDxfId="163" dataCellStyle="CareFacility" totalsRowCellStyle="TotalCount"/>
    <tableColumn id="4" xr3:uid="{79029F41-0B0A-4253-8BA7-63B79826A9C6}" name="Type" dataDxfId="162" totalsRowDxfId="161" dataCellStyle="CareFacility" totalsRowCellStyle="TotalCount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156D6594-C40B-4474-8478-4D3AEFA799CA}" name="Table11" displayName="Table11" ref="A2:D65" totalsRowCount="1" headerRowDxfId="160" headerRowBorderDxfId="159" tableBorderDxfId="158" totalsRowBorderDxfId="157" headerRowCellStyle="Header" totalsRowCellStyle="TotalCount">
  <autoFilter ref="A2:D64" xr:uid="{08B1AB42-E5FD-4B47-91A8-C3BB8A5EC595}"/>
  <tableColumns count="4">
    <tableColumn id="1" xr3:uid="{8032D700-12CE-4F03-9D29-338AA8AB17A0}" name="Ward" totalsRowLabel="Total" dataDxfId="156" totalsRowDxfId="155" dataCellStyle="CareFacility" totalsRowCellStyle="TotalCount"/>
    <tableColumn id="2" xr3:uid="{D99DB7AD-B58E-4DDA-8C3E-308A575CB8FA}" name="Name" totalsRowFunction="count" totalsRowDxfId="154" totalsRowCellStyle="TotalCount"/>
    <tableColumn id="3" xr3:uid="{9D897540-2CA3-44B5-8827-468F3D15D2BB}" name="Address" totalsRowDxfId="153" totalsRowCellStyle="TotalCount"/>
    <tableColumn id="4" xr3:uid="{51AC4B28-592D-41B9-9F6E-4340C480E5E9}" name="Type" dataDxfId="152" totalsRowDxfId="151" dataCellStyle="CareFacility" totalsRowCellStyle="TotalCount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31C21EA6-2F51-4E8C-99AC-67ABA04E0E85}" name="Table12" displayName="Table12" ref="A2:D73" totalsRowCount="1" headerRowDxfId="150" headerRowBorderDxfId="149" tableBorderDxfId="148" totalsRowBorderDxfId="147" headerRowCellStyle="Header" totalsRowCellStyle="TotalCount">
  <autoFilter ref="A2:D72" xr:uid="{31C21EA6-2F51-4E8C-99AC-67ABA04E0E85}"/>
  <tableColumns count="4">
    <tableColumn id="1" xr3:uid="{5E0CE9DC-11AD-479F-A9B1-2AFD5FFE40CB}" name="Ward" totalsRowLabel="Total" dataDxfId="146" totalsRowDxfId="145" dataCellStyle="CareFacility" totalsRowCellStyle="TotalCount"/>
    <tableColumn id="2" xr3:uid="{0268CD69-DBEA-4A00-B510-6F897312174F}" name="Name" totalsRowFunction="count" totalsRowDxfId="144" dataCellStyle="CareFacility" totalsRowCellStyle="TotalCount"/>
    <tableColumn id="3" xr3:uid="{2DF419D2-81A8-4E53-909C-04843E86C26C}" name="Address" totalsRowDxfId="143" dataCellStyle="CareFacility" totalsRowCellStyle="TotalCount"/>
    <tableColumn id="4" xr3:uid="{D3CF98A3-E420-4C91-A651-21371EEC0D6E}" name="Type" dataDxfId="142" totalsRowDxfId="141" dataCellStyle="CareFacility" totalsRowCellStyle="TotalCount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5CB408AC-7E52-4794-9FBD-85B22F1931FB}" name="Table13" displayName="Table13" ref="A2:D70" totalsRowCount="1" headerRowDxfId="140" headerRowBorderDxfId="139" tableBorderDxfId="138" totalsRowBorderDxfId="137" headerRowCellStyle="Header" totalsRowCellStyle="TotalCount">
  <autoFilter ref="A2:D69" xr:uid="{5CB408AC-7E52-4794-9FBD-85B22F1931FB}"/>
  <tableColumns count="4">
    <tableColumn id="1" xr3:uid="{0F2B8949-51D9-4E12-B467-2B2980AB434F}" name="Ward" totalsRowLabel="Total" dataDxfId="136" totalsRowDxfId="135" dataCellStyle="CareFacility" totalsRowCellStyle="TotalCount"/>
    <tableColumn id="2" xr3:uid="{BF90656E-D5E5-468C-95BD-D76E155A3B83}" name="Name" totalsRowFunction="count" totalsRowDxfId="134" totalsRowCellStyle="TotalCount"/>
    <tableColumn id="3" xr3:uid="{A971137E-7E28-4CAD-9DEA-BF3B3853407A}" name="Address" totalsRowDxfId="133" totalsRowCellStyle="TotalCount"/>
    <tableColumn id="4" xr3:uid="{22F301AA-8000-4DFC-B2F9-4CE46E2D1D6C}" name="Type" dataDxfId="132" totalsRowDxfId="131" dataCellStyle="CareFacility" totalsRowCellStyle="TotalCount"/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99B52E60-6700-401F-825D-EC217102A720}" name="Table14" displayName="Table14" ref="A2:D72" totalsRowCount="1" headerRowDxfId="130" headerRowBorderDxfId="129" tableBorderDxfId="128" totalsRowBorderDxfId="127" headerRowCellStyle="Header" totalsRowCellStyle="TotalCount">
  <autoFilter ref="A2:D71" xr:uid="{99B52E60-6700-401F-825D-EC217102A720}"/>
  <tableColumns count="4">
    <tableColumn id="1" xr3:uid="{402395D8-E323-4650-BBCC-CDC10F1B5FEB}" name="Ward" totalsRowLabel="Total" dataDxfId="126" totalsRowDxfId="125" dataCellStyle="CareFacility" totalsRowCellStyle="TotalCount"/>
    <tableColumn id="2" xr3:uid="{2921706E-2E16-4813-9AB3-EF550B8C85D1}" name="Name" totalsRowFunction="count" totalsRowDxfId="124" dataCellStyle="CareFacility" totalsRowCellStyle="TotalCount"/>
    <tableColumn id="3" xr3:uid="{BDB3560B-591A-4C80-A700-B2B9A864B622}" name="Address" totalsRowDxfId="123" dataCellStyle="CareFacility" totalsRowCellStyle="TotalCount"/>
    <tableColumn id="4" xr3:uid="{62052160-2258-4033-96EC-5EEDABB55996}" name="Type" dataDxfId="122" totalsRowDxfId="121" dataCellStyle="CareFacility" totalsRowCellStyle="TotalCount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4D3BFBFA-E72E-47AB-9D5F-47D5BD0F3B4B}" name="Table15" displayName="Table15" ref="A2:D70" totalsRowCount="1" headerRowDxfId="115" headerRowBorderDxfId="119" tableBorderDxfId="120" totalsRowBorderDxfId="118" headerRowCellStyle="Header" totalsRowCellStyle="TotalCount">
  <autoFilter ref="A2:D69" xr:uid="{E21D41B1-E681-48BE-8DD4-C35A75C5D6DD}"/>
  <tableColumns count="4">
    <tableColumn id="1" xr3:uid="{E30005E8-57C8-4081-AFD1-8D0287E2B10F}" name="Ward" totalsRowLabel="Total" dataDxfId="117" totalsRowDxfId="114" dataCellStyle="CareFacility" totalsRowCellStyle="TotalCount"/>
    <tableColumn id="2" xr3:uid="{EC9216B3-F857-477C-8658-378612897417}" name="Name" totalsRowFunction="count" totalsRowDxfId="113" dataCellStyle="CareFacility" totalsRowCellStyle="TotalCount"/>
    <tableColumn id="3" xr3:uid="{887617F3-9DB8-4442-A564-0B77ABD78C06}" name="Address" totalsRowDxfId="112" dataCellStyle="CareFacility" totalsRowCellStyle="TotalCount"/>
    <tableColumn id="4" xr3:uid="{DC677C7F-CE29-4ABF-9B59-2C0E5C36829F}" name="Type" dataDxfId="116" totalsRowDxfId="111" dataCellStyle="CareFacility" totalsRowCellStyle="TotalCount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32A5070E-6721-4AEA-8552-08DA011A0BAD}" name="Table16" displayName="Table16" ref="A2:D90" totalsRowCount="1" headerRowDxfId="105" headerRowBorderDxfId="109" tableBorderDxfId="110" totalsRowBorderDxfId="108" headerRowCellStyle="Header" totalsRowCellStyle="TotalCount">
  <autoFilter ref="A2:D89" xr:uid="{32A5070E-6721-4AEA-8552-08DA011A0BAD}"/>
  <tableColumns count="4">
    <tableColumn id="1" xr3:uid="{B935C403-8E29-493E-BDA0-7C06ED1B7ECF}" name="Ward" totalsRowLabel="Total" dataDxfId="107" totalsRowDxfId="104" dataCellStyle="MailIn" totalsRowCellStyle="TotalCount"/>
    <tableColumn id="2" xr3:uid="{D785305C-7E15-4AF6-8720-EEC5F8FFF2F5}" name="Name" totalsRowFunction="count" totalsRowDxfId="103" dataCellStyle="CareFacility" totalsRowCellStyle="TotalCount"/>
    <tableColumn id="3" xr3:uid="{357E2437-BB6D-4369-BC22-98C66EA56BD1}" name="Address" totalsRowDxfId="102" dataCellStyle="CareFacility" totalsRowCellStyle="TotalCount"/>
    <tableColumn id="4" xr3:uid="{128A0473-CA12-465E-B9DA-B00ABE847190}" name="Type" dataDxfId="106" totalsRowDxfId="101" dataCellStyle="MailIn" totalsRowCellStyle="TotalCount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07CBA52A-BF05-48D7-B4D9-6DF429D6770D}" name="Table18" displayName="Table18" ref="A2:D85" totalsRowCount="1" headerRowDxfId="95" headerRowBorderDxfId="99" tableBorderDxfId="100" totalsRowBorderDxfId="98" headerRowCellStyle="Header" totalsRowCellStyle="TotalCount">
  <autoFilter ref="A2:D84" xr:uid="{07CBA52A-BF05-48D7-B4D9-6DF429D6770D}"/>
  <tableColumns count="4">
    <tableColumn id="1" xr3:uid="{B639E504-956D-42F0-AEC0-E8A81EAE69E2}" name="Ward" totalsRowLabel="Total" dataDxfId="97" totalsRowDxfId="94" dataCellStyle="MailIn" totalsRowCellStyle="TotalCount"/>
    <tableColumn id="2" xr3:uid="{D93E97B5-E310-4703-B382-6AD441FEB635}" name="Name" totalsRowFunction="count" totalsRowDxfId="93" dataCellStyle="CareFacility" totalsRowCellStyle="TotalCount"/>
    <tableColumn id="3" xr3:uid="{80EE365D-A144-4204-BAAF-B08A0D016C7C}" name="Address" totalsRowDxfId="92" dataCellStyle="CareFacility" totalsRowCellStyle="TotalCount"/>
    <tableColumn id="4" xr3:uid="{13CEE085-D19E-43AB-B5B0-88FC228E0D21}" name="Type" dataDxfId="96" totalsRowDxfId="91" dataCellStyle="MailIn" totalsRowCellStyle="TotalCount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B2A41388-DA1D-4603-9478-822F63EE4679}" name="Table19" displayName="Table19" ref="A2:D82" totalsRowCount="1" headerRowDxfId="85" headerRowBorderDxfId="89" tableBorderDxfId="90" totalsRowBorderDxfId="88" headerRowCellStyle="Header" totalsRowCellStyle="TotalCount">
  <autoFilter ref="A2:D81" xr:uid="{B2A41388-DA1D-4603-9478-822F63EE4679}"/>
  <tableColumns count="4">
    <tableColumn id="1" xr3:uid="{2A170098-327A-4E93-9D12-6D65549F426C}" name="Ward" totalsRowLabel="Total" dataDxfId="87" totalsRowDxfId="84" dataCellStyle="MailIn" totalsRowCellStyle="TotalCount"/>
    <tableColumn id="2" xr3:uid="{05E46B4A-17E2-4984-921A-510AE9C89737}" name="Name" totalsRowFunction="count" totalsRowDxfId="83" dataCellStyle="CareFacility" totalsRowCellStyle="TotalCount"/>
    <tableColumn id="3" xr3:uid="{70B40F42-80DD-4CBE-BE0E-0AC334B79ECC}" name="Address" totalsRowDxfId="82" dataCellStyle="CareFacility" totalsRowCellStyle="TotalCount"/>
    <tableColumn id="4" xr3:uid="{FB41738E-A156-4BFE-BEFB-9A151243D5FF}" name="Type" dataDxfId="86" totalsRowDxfId="81" dataCellStyle="MailIn" totalsRowCellStyle="TotalCount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6A2C1241-95F8-43FF-ABBB-8D67CCBD315E}" name="Table20" displayName="Table20" ref="A2:D104" totalsRowCount="1" headerRowDxfId="75" headerRowBorderDxfId="79" tableBorderDxfId="80" totalsRowBorderDxfId="78" headerRowCellStyle="Header" totalsRowCellStyle="TotalCount">
  <autoFilter ref="A2:D103" xr:uid="{6A2C1241-95F8-43FF-ABBB-8D67CCBD315E}"/>
  <tableColumns count="4">
    <tableColumn id="1" xr3:uid="{0266C9F6-0037-4697-B2BC-B18BD18C86C9}" name="Ward" totalsRowLabel="Total" dataDxfId="77" totalsRowDxfId="74" dataCellStyle="MailIn" totalsRowCellStyle="TotalCount"/>
    <tableColumn id="2" xr3:uid="{B0BEF434-3259-4954-BB8F-93B2C282D0DF}" name="Name" totalsRowFunction="count" totalsRowDxfId="73" dataCellStyle="CareFacility" totalsRowCellStyle="TotalCount"/>
    <tableColumn id="3" xr3:uid="{F9540017-C12E-4912-B379-AB2A0CA4BC62}" name="Address" totalsRowDxfId="72" dataCellStyle="CareFacility" totalsRowCellStyle="TotalCount"/>
    <tableColumn id="4" xr3:uid="{9AB84D0A-6F8E-409D-93A6-2399AA93C372}" name="Type" dataDxfId="76" totalsRowDxfId="71" dataCellStyle="MailIn" totalsRowCellStyle="TotalCount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6BA81618-3FB4-4EF0-AAFA-C964B7F0F1A5}" name="Table2" displayName="Table2" ref="A2:D67" totalsRowCount="1" headerRowDxfId="254" headerRowBorderDxfId="253" tableBorderDxfId="252" totalsRowBorderDxfId="251" totalsRowCellStyle="TotalCount">
  <autoFilter ref="A2:D66" xr:uid="{6BA81618-3FB4-4EF0-AAFA-C964B7F0F1A5}"/>
  <tableColumns count="4">
    <tableColumn id="1" xr3:uid="{358FA75C-CB12-42C2-B362-53BBD0857558}" name="Ward" totalsRowLabel="Total" dataDxfId="250" totalsRowDxfId="249" totalsRowCellStyle="TotalCount"/>
    <tableColumn id="2" xr3:uid="{FC9155DD-E083-4B69-8645-D828339CEBE0}" name="Name" totalsRowFunction="count" dataDxfId="248" totalsRowDxfId="247" totalsRowCellStyle="TotalCount"/>
    <tableColumn id="3" xr3:uid="{739FDD04-6262-4E38-BCC2-4D06B9B6D71B}" name="Address" dataDxfId="246" totalsRowDxfId="245" totalsRowCellStyle="TotalCount"/>
    <tableColumn id="4" xr3:uid="{04415C85-1374-4364-A24E-AE27BE550967}" name="Type" dataDxfId="244" totalsRowDxfId="243" totalsRowCellStyle="TotalCount"/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A9BF68EF-04B5-4CB7-89E7-F801BD53FBC1}" name="Table21" displayName="Table21" ref="A2:D97" totalsRowCount="1" headerRowDxfId="65" headerRowBorderDxfId="69" tableBorderDxfId="70" totalsRowBorderDxfId="68" headerRowCellStyle="Header" totalsRowCellStyle="TotalCount">
  <autoFilter ref="A2:D96" xr:uid="{A9BF68EF-04B5-4CB7-89E7-F801BD53FBC1}"/>
  <tableColumns count="4">
    <tableColumn id="1" xr3:uid="{897061E7-7418-4F8E-9EB5-1CE47C7C2855}" name="Ward" totalsRowLabel="Total" dataDxfId="67" totalsRowDxfId="64" dataCellStyle="CareFacility" totalsRowCellStyle="TotalCount"/>
    <tableColumn id="2" xr3:uid="{0EA1553A-7B26-4E30-B626-19C293503FE7}" name="Name" totalsRowFunction="count" totalsRowDxfId="63" dataCellStyle="CareFacility" totalsRowCellStyle="TotalCount"/>
    <tableColumn id="3" xr3:uid="{8B9CDFD9-E132-44D1-B28D-7CC7B54BEAC4}" name="Address" totalsRowDxfId="62" dataCellStyle="CareFacility" totalsRowCellStyle="TotalCount"/>
    <tableColumn id="4" xr3:uid="{A87E0D39-A745-4E6E-8F6B-17857937BBB2}" name="Type" dataDxfId="66" totalsRowDxfId="61" dataCellStyle="MailIn" totalsRowCellStyle="TotalCount"/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04A904BA-0110-4352-B487-E62C25CC24E8}" name="Table22" displayName="Table22" ref="A2:D100" totalsRowCount="1" headerRowDxfId="55" headerRowBorderDxfId="59" tableBorderDxfId="60" totalsRowBorderDxfId="58" headerRowCellStyle="Header" totalsRowCellStyle="TotalCount">
  <autoFilter ref="A2:D99" xr:uid="{04A904BA-0110-4352-B487-E62C25CC24E8}"/>
  <tableColumns count="4">
    <tableColumn id="1" xr3:uid="{E86669CF-07F1-4D45-A943-CEABFE98DD74}" name="Ward" totalsRowLabel="Total" dataDxfId="57" totalsRowDxfId="54" dataCellStyle="MailIn" totalsRowCellStyle="TotalCount"/>
    <tableColumn id="2" xr3:uid="{B375AB7B-BB40-41DA-BCAF-D7F94D513ABF}" name="Name" totalsRowFunction="count" totalsRowDxfId="53" dataCellStyle="CareFacility" totalsRowCellStyle="TotalCount"/>
    <tableColumn id="3" xr3:uid="{25E8840D-DE61-4814-BBC8-4796A2D5682F}" name="Address" totalsRowDxfId="52" dataCellStyle="CareFacility" totalsRowCellStyle="TotalCount"/>
    <tableColumn id="4" xr3:uid="{C2A2CDA7-D576-4847-AE70-204F575FA1D2}" name="Type" dataDxfId="56" totalsRowDxfId="51" dataCellStyle="MailIn" totalsRowCellStyle="TotalCount"/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F149D359-11E0-4F17-9A82-1C21FC3C6109}" name="Table23" displayName="Table23" ref="A2:D95" totalsRowCount="1" headerRowDxfId="45" headerRowBorderDxfId="49" tableBorderDxfId="50" totalsRowBorderDxfId="48" headerRowCellStyle="Header" totalsRowCellStyle="TotalCount">
  <autoFilter ref="A2:D94" xr:uid="{F149D359-11E0-4F17-9A82-1C21FC3C6109}"/>
  <tableColumns count="4">
    <tableColumn id="1" xr3:uid="{DC4B91B1-239D-4CD2-8B1D-EB2C751A20F8}" name="Ward" totalsRowLabel="Total" dataDxfId="47" totalsRowDxfId="44" dataCellStyle="MailIn" totalsRowCellStyle="TotalCount"/>
    <tableColumn id="2" xr3:uid="{61805085-EB6E-4282-8D1A-011EA446192D}" name="Name" totalsRowFunction="count" totalsRowDxfId="43" dataCellStyle="CareFacility" totalsRowCellStyle="TotalCount"/>
    <tableColumn id="3" xr3:uid="{2B619032-8FD7-48BC-BCBD-2DD4B5476FAE}" name="Address" totalsRowDxfId="42" dataCellStyle="CareFacility" totalsRowCellStyle="TotalCount"/>
    <tableColumn id="4" xr3:uid="{ED96B325-84D4-4CCD-BC52-001887F39C02}" name="Type" dataDxfId="46" totalsRowDxfId="41" dataCellStyle="MailIn" totalsRowCellStyle="TotalCount"/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0036138E-5DDF-4835-9496-4E30AEC5626C}" name="Table24" displayName="Table24" ref="A2:D101" totalsRowCount="1" headerRowDxfId="35" headerRowBorderDxfId="39" tableBorderDxfId="40" totalsRowBorderDxfId="38" headerRowCellStyle="Header" totalsRowCellStyle="TotalCount">
  <autoFilter ref="A2:D100" xr:uid="{0036138E-5DDF-4835-9496-4E30AEC5626C}"/>
  <tableColumns count="4">
    <tableColumn id="1" xr3:uid="{0A8D068A-DADA-48ED-9F20-EA8C5832BB09}" name="Ward" totalsRowLabel="Total" dataDxfId="37" totalsRowDxfId="34" dataCellStyle="MailIn" totalsRowCellStyle="TotalCount"/>
    <tableColumn id="2" xr3:uid="{9EDB8061-0D9C-41FA-A15A-A9A6DCF64524}" name="Name" totalsRowFunction="count" totalsRowDxfId="33" dataCellStyle="OYYC" totalsRowCellStyle="TotalCount"/>
    <tableColumn id="3" xr3:uid="{20378E63-C644-4D84-8941-0E4D9380560C}" name="Address" totalsRowDxfId="32" dataCellStyle="OYYC" totalsRowCellStyle="TotalCount"/>
    <tableColumn id="4" xr3:uid="{6F0C17D4-E9DC-46AC-9AF4-599EDD60D5D5}" name="Type" dataDxfId="36" totalsRowDxfId="31" dataCellStyle="MailIn" totalsRowCellStyle="TotalCount"/>
  </tableColumns>
  <tableStyleInfo name="TableStyleMedium2" showFirstColumn="0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41B861FA-CE98-4582-8F28-E2596078E74F}" name="Table25" displayName="Table25" ref="A2:D104" totalsRowCount="1" headerRowDxfId="25" headerRowBorderDxfId="29" tableBorderDxfId="30" totalsRowBorderDxfId="28" headerRowCellStyle="Header" totalsRowCellStyle="TotalCount">
  <autoFilter ref="A2:D103" xr:uid="{41B861FA-CE98-4582-8F28-E2596078E74F}"/>
  <tableColumns count="4">
    <tableColumn id="1" xr3:uid="{2A1538AC-0D28-4264-B798-B61177D957C0}" name="Ward" totalsRowLabel="Total" dataDxfId="27" totalsRowDxfId="24" dataCellStyle="MailIn" totalsRowCellStyle="TotalCount"/>
    <tableColumn id="2" xr3:uid="{83028DD5-02D7-497A-B382-78F0F0F5C5E5}" name="Name" totalsRowFunction="count" totalsRowDxfId="23" dataCellStyle="OYYC" totalsRowCellStyle="TotalCount"/>
    <tableColumn id="3" xr3:uid="{DFFBB723-BC3F-4C0F-BD6F-462C483C37AE}" name="Address" totalsRowDxfId="22" dataCellStyle="OYYC" totalsRowCellStyle="TotalCount"/>
    <tableColumn id="4" xr3:uid="{E968DFD8-16C0-48B6-979E-ED6275E96C80}" name="Type" dataDxfId="26" totalsRowDxfId="21" dataCellStyle="MailIn" totalsRowCellStyle="TotalCount"/>
  </tableColumns>
  <tableStyleInfo name="TableStyleMedium2" showFirstColumn="0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0A48D04E-CFE9-4BFE-833C-51B3CD57C4FE}" name="Table26" displayName="Table26" ref="A2:D99" totalsRowCount="1" headerRowDxfId="15" headerRowBorderDxfId="19" tableBorderDxfId="20" totalsRowBorderDxfId="18" headerRowCellStyle="Header" totalsRowCellStyle="TotalCount">
  <autoFilter ref="A2:D98" xr:uid="{0A48D04E-CFE9-4BFE-833C-51B3CD57C4FE}"/>
  <tableColumns count="4">
    <tableColumn id="1" xr3:uid="{07FF5F09-E56C-4E56-AF96-195005C45D0A}" name="Ward" totalsRowLabel="Total" dataDxfId="17" totalsRowDxfId="14" dataCellStyle="MailIn" totalsRowCellStyle="TotalCount"/>
    <tableColumn id="2" xr3:uid="{D377973A-00AE-4E21-A520-F0917A0FA821}" name="Name" totalsRowFunction="count" totalsRowDxfId="13" dataCellStyle="CareFacility" totalsRowCellStyle="TotalCount"/>
    <tableColumn id="3" xr3:uid="{6AB9CF95-656D-43A4-A989-393C6C377FC6}" name="Address" totalsRowDxfId="12" dataCellStyle="CareFacility" totalsRowCellStyle="TotalCount"/>
    <tableColumn id="4" xr3:uid="{1ABDA0CB-44FC-4A5A-B315-FA9D110DA31D}" name="Type" dataDxfId="16" totalsRowDxfId="11" dataCellStyle="MailIn" totalsRowCellStyle="TotalCount"/>
  </tableColumns>
  <tableStyleInfo name="TableStyleMedium2" showFirstColumn="0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048DAF55-DDA1-48A0-92AA-F597613C2028}" name="Table27" displayName="Table27" ref="A2:D97" totalsRowCount="1" headerRowDxfId="5" headerRowBorderDxfId="9" tableBorderDxfId="10" totalsRowBorderDxfId="8" headerRowCellStyle="Header" totalsRowCellStyle="TotalCount">
  <autoFilter ref="A2:D96" xr:uid="{048DAF55-DDA1-48A0-92AA-F597613C2028}"/>
  <tableColumns count="4">
    <tableColumn id="1" xr3:uid="{0968F2EA-C17B-45F8-99D9-9ED7C290E55F}" name="Ward" totalsRowLabel="Total" dataDxfId="7" totalsRowDxfId="4" dataCellStyle="MailIn" totalsRowCellStyle="TotalCount"/>
    <tableColumn id="2" xr3:uid="{E7C43D77-7C98-4C09-9698-789D8EF03227}" name="Name" totalsRowFunction="count" totalsRowDxfId="3" dataCellStyle="CareFacility" totalsRowCellStyle="TotalCount"/>
    <tableColumn id="3" xr3:uid="{EF5715F4-F5B8-4AF8-9CF9-5789F6A52BDF}" name="Address" totalsRowDxfId="2" dataCellStyle="CareFacility" totalsRowCellStyle="TotalCount"/>
    <tableColumn id="4" xr3:uid="{9FCBF597-8F81-4BC3-9426-2439350BD0CE}" name="Type" dataDxfId="6" totalsRowDxfId="1" dataCellStyle="MailIn" totalsRowCellStyle="TotalCount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BB5B672-A8FC-4E11-8DF8-913839F218C8}" name="Table3" displayName="Table3" ref="A2:D68" totalsRowCount="1" headerRowDxfId="242" headerRowBorderDxfId="241" tableBorderDxfId="240" totalsRowBorderDxfId="239" totalsRowCellStyle="TotalCount">
  <autoFilter ref="A2:D67" xr:uid="{0BB5B672-A8FC-4E11-8DF8-913839F218C8}"/>
  <tableColumns count="4">
    <tableColumn id="1" xr3:uid="{836C11BA-3BC6-43AA-AFAC-A6818CD5C6CD}" name="Ward" totalsRowLabel="Total" dataDxfId="238" totalsRowDxfId="237" totalsRowCellStyle="TotalCount"/>
    <tableColumn id="2" xr3:uid="{0A0B6B8A-CAD3-42DD-BC36-6929AE0807B5}" name="Name" totalsRowFunction="count" dataDxfId="236" totalsRowDxfId="235" totalsRowCellStyle="TotalCount"/>
    <tableColumn id="3" xr3:uid="{56D0255F-4283-4FB5-A0F9-8CCB36ED4EF6}" name="Address" dataDxfId="234" totalsRowDxfId="233" totalsRowCellStyle="TotalCount"/>
    <tableColumn id="4" xr3:uid="{40B1C6EF-4F07-4E8E-9ED1-834B4192B80F}" name="Type" dataDxfId="232" totalsRowDxfId="231" totalsRowCellStyle="TotalCount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7CBB647-6314-4348-ABDB-BA2852A19406}" name="Table4" displayName="Table4" ref="A2:D64" totalsRowCount="1" headerRowDxfId="230" totalsRowDxfId="227" headerRowBorderDxfId="229" tableBorderDxfId="228" totalsRowBorderDxfId="226" headerRowCellStyle="Header">
  <autoFilter ref="A2:D63" xr:uid="{C7CBB647-6314-4348-ABDB-BA2852A19406}"/>
  <tableColumns count="4">
    <tableColumn id="1" xr3:uid="{ED55DBA0-C3B7-4EAD-94C5-6D3E4EAA33FA}" name="Ward" totalsRowLabel="Total" dataDxfId="225" totalsRowDxfId="224" dataCellStyle="CareFacility"/>
    <tableColumn id="2" xr3:uid="{34CC01D3-FFA5-44D9-BE0A-4817A55920B8}" name="Name" totalsRowFunction="count" totalsRowDxfId="223" dataCellStyle="AdvanceVote"/>
    <tableColumn id="3" xr3:uid="{9086F9A2-E8DC-4B46-B1A9-8DD2C629AEDA}" name="Address" totalsRowDxfId="222" dataCellStyle="AdvanceVote"/>
    <tableColumn id="4" xr3:uid="{13DF6F33-2534-4B92-808E-57A68FE33B50}" name="Type" dataDxfId="221" totalsRowDxfId="220" dataCellStyle="CareFacility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DD9CE7D5-62FE-44DE-93DD-BDFBD3E35796}" name="Table5" displayName="Table5" ref="A2:D66" totalsRowCount="1" headerRowDxfId="219" headerRowBorderDxfId="218" tableBorderDxfId="217" totalsRowBorderDxfId="216" headerRowCellStyle="Header" totalsRowCellStyle="TotalCount">
  <autoFilter ref="A2:D65" xr:uid="{DD9CE7D5-62FE-44DE-93DD-BDFBD3E35796}"/>
  <tableColumns count="4">
    <tableColumn id="1" xr3:uid="{9FC176D5-B6E6-4BC5-A86F-56685E8BF64D}" name="Ward" totalsRowLabel="Total" dataDxfId="215" totalsRowDxfId="214" dataCellStyle="CareFacility" totalsRowCellStyle="TotalCount"/>
    <tableColumn id="2" xr3:uid="{1C0FECF4-C8C2-4FCD-AC92-6C5FA7E6D214}" name="Name" totalsRowFunction="count" totalsRowDxfId="0" totalsRowCellStyle="TotalCount"/>
    <tableColumn id="3" xr3:uid="{837A22EA-BD08-454B-8E26-E527E9BB5EA6}" name="Address" totalsRowDxfId="213" totalsRowCellStyle="TotalCount"/>
    <tableColumn id="4" xr3:uid="{BD7249DD-98BB-487B-951F-75E046F5D2FA}" name="Type" dataDxfId="212" totalsRowDxfId="211" dataCellStyle="CareFacility" totalsRowCellStyle="TotalCount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A50A87E6-4DFF-4BEE-B87B-768D73F955AB}" name="Table6" displayName="Table6" ref="A2:D62" totalsRowCount="1" headerRowDxfId="210" headerRowBorderDxfId="209" tableBorderDxfId="208" totalsRowBorderDxfId="207" headerRowCellStyle="Header" totalsRowCellStyle="TotalCount">
  <autoFilter ref="A2:D61" xr:uid="{A50A87E6-4DFF-4BEE-B87B-768D73F955AB}"/>
  <tableColumns count="4">
    <tableColumn id="1" xr3:uid="{A9D26836-EAFD-4B05-A808-CCCA33414F72}" name="Ward" totalsRowLabel="Total" dataDxfId="206" totalsRowDxfId="205" dataCellStyle="CareFacility" totalsRowCellStyle="TotalCount"/>
    <tableColumn id="2" xr3:uid="{AF374F23-83EE-4F37-9BC0-8821136FF9A3}" name="Name" totalsRowFunction="count" totalsRowDxfId="204" totalsRowCellStyle="TotalCount"/>
    <tableColumn id="3" xr3:uid="{7330E14E-AE81-4A89-85BB-4D5E73AD48C0}" name="Address" totalsRowDxfId="203" totalsRowCellStyle="TotalCount"/>
    <tableColumn id="4" xr3:uid="{B2302DE3-8C5C-4A72-B0CE-00BD1B2D5A5E}" name="Type" dataDxfId="202" totalsRowDxfId="201" dataCellStyle="CareFacility" totalsRowCellStyle="TotalCount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D3B0E7BA-C5BF-45F8-8E0A-492867495362}" name="Table7" displayName="Table7" ref="A2:D74" totalsRowCount="1" headerRowDxfId="200" headerRowBorderDxfId="199" tableBorderDxfId="198" totalsRowBorderDxfId="197" headerRowCellStyle="Header" totalsRowCellStyle="TotalCount">
  <autoFilter ref="A2:D73" xr:uid="{D3B0E7BA-C5BF-45F8-8E0A-492867495362}"/>
  <tableColumns count="4">
    <tableColumn id="1" xr3:uid="{28A12284-D940-4759-8F1F-73C0FAEE64D7}" name="Ward" totalsRowLabel="Total" dataDxfId="196" totalsRowDxfId="195" dataCellStyle="CareFacility" totalsRowCellStyle="TotalCount"/>
    <tableColumn id="2" xr3:uid="{8C651B00-62E3-431B-9361-7B55E7292A26}" name="Name" totalsRowFunction="count" totalsRowDxfId="194" dataCellStyle="CareFacility" totalsRowCellStyle="TotalCount"/>
    <tableColumn id="3" xr3:uid="{22FF067B-79A1-4FC1-B261-4B5D87591668}" name="Address" totalsRowDxfId="193" dataCellStyle="CareFacility" totalsRowCellStyle="TotalCount"/>
    <tableColumn id="4" xr3:uid="{BE0FB162-F4F2-4B02-9558-DCC23A4A2C52}" name="Type" dataDxfId="192" totalsRowDxfId="191" dataCellStyle="CareFacility" totalsRowCellStyle="TotalCount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BC313FE8-AC35-48F5-BD86-C3FFA80C3F56}" name="Table8" displayName="Table8" ref="A2:D75" totalsRowCount="1" headerRowDxfId="190" headerRowBorderDxfId="189" tableBorderDxfId="188" totalsRowBorderDxfId="187" headerRowCellStyle="Header" totalsRowCellStyle="TotalCount">
  <autoFilter ref="A2:D74" xr:uid="{BC313FE8-AC35-48F5-BD86-C3FFA80C3F56}"/>
  <tableColumns count="4">
    <tableColumn id="1" xr3:uid="{1BF6E041-142D-488F-9618-6C868B7E9C65}" name="Ward" totalsRowLabel="Total" dataDxfId="186" totalsRowDxfId="185" dataCellStyle="CareFacility" totalsRowCellStyle="TotalCount"/>
    <tableColumn id="2" xr3:uid="{D31A8B02-0025-449D-AD2B-FDD4AF8641F5}" name="Name" totalsRowFunction="count" totalsRowDxfId="184" dataCellStyle="CareFacility" totalsRowCellStyle="TotalCount"/>
    <tableColumn id="3" xr3:uid="{0305BAA6-2543-4259-B19B-E035A78E6CA1}" name="Address" totalsRowDxfId="183" dataCellStyle="CareFacility" totalsRowCellStyle="TotalCount"/>
    <tableColumn id="4" xr3:uid="{1C52CCFB-B2DC-4DF7-9803-2E6E31418AB1}" name="Type" dataDxfId="182" totalsRowDxfId="181" dataCellStyle="CareFacility" totalsRowCellStyle="TotalCount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DB2F6E7A-5385-4F39-B6BF-6B927A102B8F}" name="Table9" displayName="Table9" ref="A2:D70" totalsRowCount="1" headerRowDxfId="180" headerRowBorderDxfId="179" tableBorderDxfId="178" totalsRowBorderDxfId="177" headerRowCellStyle="Header" totalsRowCellStyle="TotalCount">
  <autoFilter ref="A2:D69" xr:uid="{DB2F6E7A-5385-4F39-B6BF-6B927A102B8F}"/>
  <tableColumns count="4">
    <tableColumn id="1" xr3:uid="{7EDBC281-9422-4156-B8D6-AA062A152632}" name="Ward" totalsRowLabel="Total" dataDxfId="176" totalsRowDxfId="175" dataCellStyle="CareFacility" totalsRowCellStyle="TotalCount"/>
    <tableColumn id="2" xr3:uid="{A457A62B-02C8-40BD-B243-E90AFA3B72A4}" name="Name" totalsRowFunction="count" totalsRowDxfId="174" dataCellStyle="CareFacility" totalsRowCellStyle="TotalCount"/>
    <tableColumn id="3" xr3:uid="{C7D22271-DBFF-40D3-BAA8-C8F910552A86}" name="Address" totalsRowDxfId="173" dataCellStyle="CareFacility" totalsRowCellStyle="TotalCount"/>
    <tableColumn id="4" xr3:uid="{935CF194-B3C8-40C3-9230-308CCAA88C7C}" name="Type" dataDxfId="172" totalsRowDxfId="171" dataCellStyle="CareFacility" totalsRowCellStyle="TotalCount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4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5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6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7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8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9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0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1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2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3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4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5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6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0F839A-E6A2-4BB2-B1F7-60FDFDD6A013}">
  <sheetPr codeName="Sheet1"/>
  <dimension ref="A1:A27"/>
  <sheetViews>
    <sheetView showGridLines="0" tabSelected="1" workbookViewId="0"/>
  </sheetViews>
  <sheetFormatPr defaultRowHeight="14" x14ac:dyDescent="0.3"/>
  <cols>
    <col min="1" max="1" width="42" customWidth="1"/>
  </cols>
  <sheetData>
    <row r="1" spans="1:1" ht="35.25" customHeight="1" x14ac:dyDescent="0.3">
      <c r="A1" s="37" t="s">
        <v>825</v>
      </c>
    </row>
    <row r="2" spans="1:1" s="36" customFormat="1" ht="20.149999999999999" customHeight="1" x14ac:dyDescent="0.35">
      <c r="A2" s="38" t="s">
        <v>799</v>
      </c>
    </row>
    <row r="3" spans="1:1" s="36" customFormat="1" ht="20.149999999999999" customHeight="1" x14ac:dyDescent="0.35">
      <c r="A3" s="38" t="s">
        <v>800</v>
      </c>
    </row>
    <row r="4" spans="1:1" s="36" customFormat="1" ht="20.149999999999999" customHeight="1" x14ac:dyDescent="0.35">
      <c r="A4" s="38" t="s">
        <v>801</v>
      </c>
    </row>
    <row r="5" spans="1:1" s="36" customFormat="1" ht="20.149999999999999" customHeight="1" x14ac:dyDescent="0.35">
      <c r="A5" s="38" t="s">
        <v>802</v>
      </c>
    </row>
    <row r="6" spans="1:1" s="36" customFormat="1" ht="20.149999999999999" customHeight="1" x14ac:dyDescent="0.35">
      <c r="A6" s="38" t="s">
        <v>803</v>
      </c>
    </row>
    <row r="7" spans="1:1" s="36" customFormat="1" ht="20.149999999999999" customHeight="1" x14ac:dyDescent="0.35">
      <c r="A7" s="38" t="s">
        <v>804</v>
      </c>
    </row>
    <row r="8" spans="1:1" s="36" customFormat="1" ht="20.149999999999999" customHeight="1" x14ac:dyDescent="0.35">
      <c r="A8" s="38" t="s">
        <v>805</v>
      </c>
    </row>
    <row r="9" spans="1:1" s="36" customFormat="1" ht="20.149999999999999" customHeight="1" x14ac:dyDescent="0.35">
      <c r="A9" s="38" t="s">
        <v>806</v>
      </c>
    </row>
    <row r="10" spans="1:1" s="36" customFormat="1" ht="20.149999999999999" customHeight="1" x14ac:dyDescent="0.35">
      <c r="A10" s="38" t="s">
        <v>807</v>
      </c>
    </row>
    <row r="11" spans="1:1" s="36" customFormat="1" ht="20.149999999999999" customHeight="1" x14ac:dyDescent="0.35">
      <c r="A11" s="38" t="s">
        <v>808</v>
      </c>
    </row>
    <row r="12" spans="1:1" s="36" customFormat="1" ht="20.149999999999999" customHeight="1" x14ac:dyDescent="0.35">
      <c r="A12" s="38" t="s">
        <v>809</v>
      </c>
    </row>
    <row r="13" spans="1:1" s="36" customFormat="1" ht="20.149999999999999" customHeight="1" x14ac:dyDescent="0.35">
      <c r="A13" s="38" t="s">
        <v>810</v>
      </c>
    </row>
    <row r="14" spans="1:1" s="36" customFormat="1" ht="20.149999999999999" customHeight="1" x14ac:dyDescent="0.35">
      <c r="A14" s="38" t="s">
        <v>811</v>
      </c>
    </row>
    <row r="15" spans="1:1" s="36" customFormat="1" ht="20.149999999999999" customHeight="1" x14ac:dyDescent="0.35">
      <c r="A15" s="38" t="s">
        <v>812</v>
      </c>
    </row>
    <row r="16" spans="1:1" s="36" customFormat="1" ht="20.149999999999999" customHeight="1" x14ac:dyDescent="0.35">
      <c r="A16" s="38" t="s">
        <v>813</v>
      </c>
    </row>
    <row r="17" spans="1:1" s="36" customFormat="1" ht="20.149999999999999" customHeight="1" x14ac:dyDescent="0.35">
      <c r="A17" s="38" t="s">
        <v>818</v>
      </c>
    </row>
    <row r="18" spans="1:1" s="36" customFormat="1" ht="20.149999999999999" customHeight="1" x14ac:dyDescent="0.35">
      <c r="A18" s="38" t="s">
        <v>819</v>
      </c>
    </row>
    <row r="19" spans="1:1" s="36" customFormat="1" ht="20.149999999999999" customHeight="1" x14ac:dyDescent="0.35">
      <c r="A19" s="38" t="s">
        <v>821</v>
      </c>
    </row>
    <row r="20" spans="1:1" s="36" customFormat="1" ht="20.149999999999999" customHeight="1" x14ac:dyDescent="0.35">
      <c r="A20" s="38" t="s">
        <v>820</v>
      </c>
    </row>
    <row r="21" spans="1:1" s="36" customFormat="1" ht="20.149999999999999" customHeight="1" x14ac:dyDescent="0.35">
      <c r="A21" s="38" t="s">
        <v>822</v>
      </c>
    </row>
    <row r="22" spans="1:1" s="36" customFormat="1" ht="20.149999999999999" customHeight="1" x14ac:dyDescent="0.35">
      <c r="A22" s="38" t="s">
        <v>823</v>
      </c>
    </row>
    <row r="23" spans="1:1" s="36" customFormat="1" ht="20.149999999999999" customHeight="1" x14ac:dyDescent="0.35">
      <c r="A23" s="38" t="s">
        <v>824</v>
      </c>
    </row>
    <row r="24" spans="1:1" s="36" customFormat="1" ht="20.149999999999999" customHeight="1" x14ac:dyDescent="0.35">
      <c r="A24" s="38" t="s">
        <v>814</v>
      </c>
    </row>
    <row r="25" spans="1:1" s="36" customFormat="1" ht="20.149999999999999" customHeight="1" x14ac:dyDescent="0.35">
      <c r="A25" s="38" t="s">
        <v>815</v>
      </c>
    </row>
    <row r="26" spans="1:1" s="36" customFormat="1" ht="20.149999999999999" customHeight="1" x14ac:dyDescent="0.35">
      <c r="A26" s="38" t="s">
        <v>816</v>
      </c>
    </row>
    <row r="27" spans="1:1" s="36" customFormat="1" ht="20.149999999999999" customHeight="1" x14ac:dyDescent="0.35">
      <c r="A27" s="38" t="s">
        <v>817</v>
      </c>
    </row>
  </sheetData>
  <sheetProtection algorithmName="SHA-512" hashValue="oz00P1EPaK1Mkjp05wMdlhJnD5er8e/3WlFq62GxEdLGG2nDu7OqCvnRDlBwvUVxbjaNzxXXzJKVbSg28vv7hw==" saltValue="OqGvHZNKw4qr6xF5KpRwqg==" spinCount="100000" sheet="1" objects="1" scenarios="1" sort="0" autoFilter="0"/>
  <phoneticPr fontId="7" type="noConversion"/>
  <hyperlinks>
    <hyperlink ref="A2" location="Mayor!A1" display="Mayor" xr:uid="{DA1534BE-E5B0-431F-BC66-68038F55FA8B}"/>
    <hyperlink ref="A3" location="'Councillor for Ward 1'!A1" display="Councillor for Ward 1" xr:uid="{DB238F4D-9AF0-469D-895D-541FAC0C498F}"/>
    <hyperlink ref="A4" location="'Councillor for Ward 2'!A1" display="Councillor for Ward 2" xr:uid="{B98EF61E-3B1B-497B-9AB9-0C8EF60305BD}"/>
    <hyperlink ref="A5" location="'Councillor for Ward 3'!A1" display="Councillor for Ward 3" xr:uid="{60CB14BC-A939-4B43-8D30-873A26B562E0}"/>
    <hyperlink ref="A6" location="'Councillor for Ward 4'!A1" display="Councillor for Ward 4" xr:uid="{3404C169-FF23-4679-8B77-139B86E4504E}"/>
    <hyperlink ref="A7" location="'Councillor for Ward 5'!A1" display="Councillor for Ward 5" xr:uid="{045170AD-1E40-4A16-8F95-5CD2DC4BC4D6}"/>
    <hyperlink ref="A8" location="'Councillor for Ward 6'!A1" display="Councillor for Ward 6" xr:uid="{354208A6-C6F4-45C5-AAD5-47B2A772FDBA}"/>
    <hyperlink ref="A9" location="'Councillor for Ward 8'!A1" display="Councillor for Ward 7" xr:uid="{A3738E23-49D3-48B0-BCA0-E16273825814}"/>
    <hyperlink ref="A10" location="'Councillor for Ward 9'!A1" display="Councillor for Ward 8" xr:uid="{71D819AF-B879-4277-A5B2-D7F1BC3ACD3D}"/>
    <hyperlink ref="A11" location="'Councillor for Ward 9'!A1" display="Councillor for Ward 9" xr:uid="{8C139B31-C4D0-469E-899F-8A44A0C4C111}"/>
    <hyperlink ref="A12" location="'Councillor for Ward 10'!A1" display="Councillor for Ward 10" xr:uid="{B0D619AF-D7B0-4084-A346-90A00AEC6DBC}"/>
    <hyperlink ref="A13" location="'Councillor for Ward 11'!A1" display="Councillor for Ward 11" xr:uid="{A34D4E24-2C5B-4F3B-B902-CB2CDEA2E3CF}"/>
    <hyperlink ref="A14" location="'Councillor for Ward 12'!A1" display="Councillor for Ward 12" xr:uid="{8817FAD6-2A68-4FF2-8A19-31C2AEDA721A}"/>
    <hyperlink ref="A15" location="'Councillor for Ward 13'!A1" display="Councillor for Ward 13" xr:uid="{7D273DFF-FD7F-4571-BACD-FCAB9BCAA2D4}"/>
    <hyperlink ref="A16" location="'Councillor for Ward 14'!A1" display="Councillor for Ward 14" xr:uid="{8439D925-52BB-44ED-998F-25E1DCD508AF}"/>
    <hyperlink ref="A17" location="'Public SB Trustee Wards 1, 2'!A1" display="Public School Board Trustee 1, 2" xr:uid="{AEDE527C-9747-449F-A720-7FF492714341}"/>
    <hyperlink ref="A18" location="'Public SB Trustee Wards 3, 4'!A1" display="Public School Board Trustee 3, 4" xr:uid="{A325B202-AFFB-4E5D-8F51-D4F85ED193B3}"/>
    <hyperlink ref="A19" location="'Public SB Trustee Wards 5, 10'!A1" display="Public School Board Trustee 5, 10" xr:uid="{1C6E1F49-FC48-43B7-BBF9-7F26FACCE0C2}"/>
    <hyperlink ref="A20" location="'Public SB Trustee Wards 6, 7'!A1" display="Public School Board Trustee 6, 7" xr:uid="{0E3A764D-2358-4BF2-8BAD-AC9187897D55}"/>
    <hyperlink ref="A21" location="'Public SB Trustee Wards 8, 9'!A1" display="Public School Board Trustee 8, 9" xr:uid="{4A7FEC44-673D-4B5C-91D7-F858B5C58AED}"/>
    <hyperlink ref="A22" location="'Public SB Trustee Wards 11, 13'!A1" display="Public School Board Trustee 11, 13" xr:uid="{D9D5894E-1E88-47AB-9EE8-24F185AC5474}"/>
    <hyperlink ref="A23" location="'Public SB Trustee Wards 12, 14'!A1" display="Public School Board Trustee 12, 14" xr:uid="{8CB7DD29-AEA6-4851-8929-E59323E260D2}"/>
    <hyperlink ref="A24" location="'Separate Trustee 1,2,Cochrane'!A1" display="Separate School Board Trustee 1, 2, Cochrane" xr:uid="{8101502C-3FA3-4487-A121-31909AF3F840}"/>
    <hyperlink ref="A25" location="'Separate Trustee 4,7,Airdrie'!A1" display="Separate School Board Trustee 4, 7, Airdrie" xr:uid="{38779E90-E831-4F55-86FB-0FB5D4017471}"/>
    <hyperlink ref="A26" location="'Separate Trustee 6,8'!A1" display="Separate School Board Trustee 6, 8" xr:uid="{2EE164B9-0BBE-436C-A8AD-A48A9A39FEA1}"/>
    <hyperlink ref="A27" location="'Separate Trustee 13,14'!A1" display="Separate School Board Trustee 13, 14" xr:uid="{8F847FBF-61B6-4C1B-8FB6-62409BBE9178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E7260-3F85-4F30-B74A-38F748B10200}">
  <sheetPr codeName="Sheet10"/>
  <dimension ref="A1:F70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783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8</v>
      </c>
      <c r="B3" s="17" t="s">
        <v>249</v>
      </c>
      <c r="C3" s="17" t="s">
        <v>250</v>
      </c>
      <c r="D3" s="26" t="s">
        <v>6</v>
      </c>
    </row>
    <row r="4" spans="1:6" ht="20.149999999999999" customHeight="1" x14ac:dyDescent="0.3">
      <c r="A4" s="22">
        <v>8</v>
      </c>
      <c r="B4" s="17" t="s">
        <v>251</v>
      </c>
      <c r="C4" s="17" t="s">
        <v>252</v>
      </c>
      <c r="D4" s="26" t="s">
        <v>6</v>
      </c>
    </row>
    <row r="5" spans="1:6" ht="20.149999999999999" customHeight="1" x14ac:dyDescent="0.3">
      <c r="A5" s="22">
        <v>8</v>
      </c>
      <c r="B5" s="17" t="s">
        <v>253</v>
      </c>
      <c r="C5" s="17" t="s">
        <v>254</v>
      </c>
      <c r="D5" s="26" t="s">
        <v>6</v>
      </c>
    </row>
    <row r="6" spans="1:6" ht="20.149999999999999" customHeight="1" x14ac:dyDescent="0.3">
      <c r="A6" s="22">
        <v>8</v>
      </c>
      <c r="B6" s="17" t="s">
        <v>255</v>
      </c>
      <c r="C6" s="17" t="s">
        <v>256</v>
      </c>
      <c r="D6" s="26" t="s">
        <v>6</v>
      </c>
    </row>
    <row r="7" spans="1:6" ht="20.149999999999999" customHeight="1" x14ac:dyDescent="0.3">
      <c r="A7" s="22">
        <v>8</v>
      </c>
      <c r="B7" s="17" t="s">
        <v>257</v>
      </c>
      <c r="C7" s="17" t="s">
        <v>258</v>
      </c>
      <c r="D7" s="26" t="s">
        <v>6</v>
      </c>
    </row>
    <row r="8" spans="1:6" ht="20.149999999999999" customHeight="1" x14ac:dyDescent="0.3">
      <c r="A8" s="22">
        <v>8</v>
      </c>
      <c r="B8" s="17" t="s">
        <v>259</v>
      </c>
      <c r="C8" s="17" t="s">
        <v>260</v>
      </c>
      <c r="D8" s="26" t="s">
        <v>6</v>
      </c>
    </row>
    <row r="9" spans="1:6" ht="20.149999999999999" customHeight="1" x14ac:dyDescent="0.3">
      <c r="A9" s="22">
        <v>8</v>
      </c>
      <c r="B9" s="17" t="s">
        <v>261</v>
      </c>
      <c r="C9" s="17" t="s">
        <v>262</v>
      </c>
      <c r="D9" s="26" t="s">
        <v>6</v>
      </c>
    </row>
    <row r="10" spans="1:6" ht="20.149999999999999" customHeight="1" x14ac:dyDescent="0.3">
      <c r="A10" s="22">
        <v>8</v>
      </c>
      <c r="B10" s="17" t="s">
        <v>263</v>
      </c>
      <c r="C10" s="17" t="s">
        <v>264</v>
      </c>
      <c r="D10" s="26" t="s">
        <v>6</v>
      </c>
    </row>
    <row r="11" spans="1:6" ht="20.149999999999999" customHeight="1" x14ac:dyDescent="0.3">
      <c r="A11" s="22">
        <v>8</v>
      </c>
      <c r="B11" s="17" t="s">
        <v>265</v>
      </c>
      <c r="C11" s="17" t="s">
        <v>266</v>
      </c>
      <c r="D11" s="26" t="s">
        <v>6</v>
      </c>
    </row>
    <row r="12" spans="1:6" ht="20.149999999999999" customHeight="1" x14ac:dyDescent="0.3">
      <c r="A12" s="22">
        <v>8</v>
      </c>
      <c r="B12" s="17" t="s">
        <v>267</v>
      </c>
      <c r="C12" s="17" t="s">
        <v>268</v>
      </c>
      <c r="D12" s="26" t="s">
        <v>6</v>
      </c>
    </row>
    <row r="13" spans="1:6" ht="20.149999999999999" customHeight="1" x14ac:dyDescent="0.3">
      <c r="A13" s="22">
        <v>8</v>
      </c>
      <c r="B13" s="17" t="s">
        <v>269</v>
      </c>
      <c r="C13" s="17" t="s">
        <v>270</v>
      </c>
      <c r="D13" s="26" t="s">
        <v>6</v>
      </c>
    </row>
    <row r="14" spans="1:6" ht="20.149999999999999" customHeight="1" x14ac:dyDescent="0.3">
      <c r="A14" s="22">
        <v>8</v>
      </c>
      <c r="B14" s="17" t="s">
        <v>271</v>
      </c>
      <c r="C14" s="17" t="s">
        <v>272</v>
      </c>
      <c r="D14" s="26" t="s">
        <v>6</v>
      </c>
    </row>
    <row r="15" spans="1:6" ht="20.149999999999999" customHeight="1" x14ac:dyDescent="0.3">
      <c r="A15" s="22">
        <v>8</v>
      </c>
      <c r="B15" s="17" t="s">
        <v>273</v>
      </c>
      <c r="C15" s="17" t="s">
        <v>274</v>
      </c>
      <c r="D15" s="26" t="s">
        <v>6</v>
      </c>
    </row>
    <row r="16" spans="1:6" ht="20.149999999999999" customHeight="1" x14ac:dyDescent="0.3">
      <c r="A16" s="22">
        <v>8</v>
      </c>
      <c r="B16" s="17" t="s">
        <v>275</v>
      </c>
      <c r="C16" s="17" t="s">
        <v>276</v>
      </c>
      <c r="D16" s="26" t="s">
        <v>6</v>
      </c>
    </row>
    <row r="17" spans="1:4" ht="20.149999999999999" customHeight="1" x14ac:dyDescent="0.3">
      <c r="A17" s="22">
        <v>8</v>
      </c>
      <c r="B17" s="17" t="s">
        <v>277</v>
      </c>
      <c r="C17" s="17" t="s">
        <v>278</v>
      </c>
      <c r="D17" s="26" t="s">
        <v>6</v>
      </c>
    </row>
    <row r="18" spans="1:4" ht="20.149999999999999" customHeight="1" x14ac:dyDescent="0.3">
      <c r="A18" s="22">
        <v>8</v>
      </c>
      <c r="B18" s="17" t="s">
        <v>279</v>
      </c>
      <c r="C18" s="17" t="s">
        <v>280</v>
      </c>
      <c r="D18" s="26" t="s">
        <v>6</v>
      </c>
    </row>
    <row r="19" spans="1:4" ht="20.149999999999999" customHeight="1" x14ac:dyDescent="0.3">
      <c r="A19" s="22">
        <v>8</v>
      </c>
      <c r="B19" s="17" t="s">
        <v>281</v>
      </c>
      <c r="C19" s="17" t="s">
        <v>282</v>
      </c>
      <c r="D19" s="26" t="s">
        <v>6</v>
      </c>
    </row>
    <row r="20" spans="1:4" ht="20.149999999999999" customHeight="1" x14ac:dyDescent="0.3">
      <c r="A20" s="22">
        <v>8</v>
      </c>
      <c r="B20" s="17" t="s">
        <v>283</v>
      </c>
      <c r="C20" s="17" t="s">
        <v>284</v>
      </c>
      <c r="D20" s="26" t="s">
        <v>6</v>
      </c>
    </row>
    <row r="21" spans="1:4" ht="20.149999999999999" customHeight="1" x14ac:dyDescent="0.3">
      <c r="A21" s="22">
        <v>8</v>
      </c>
      <c r="B21" s="17" t="s">
        <v>285</v>
      </c>
      <c r="C21" s="17" t="s">
        <v>286</v>
      </c>
      <c r="D21" s="26" t="s">
        <v>6</v>
      </c>
    </row>
    <row r="22" spans="1:4" ht="20.149999999999999" customHeight="1" x14ac:dyDescent="0.3">
      <c r="A22" s="22">
        <v>8</v>
      </c>
      <c r="B22" s="17" t="s">
        <v>287</v>
      </c>
      <c r="C22" s="17" t="s">
        <v>288</v>
      </c>
      <c r="D22" s="26" t="s">
        <v>6</v>
      </c>
    </row>
    <row r="23" spans="1:4" ht="20.149999999999999" customHeight="1" x14ac:dyDescent="0.3">
      <c r="A23" s="22">
        <v>8</v>
      </c>
      <c r="B23" s="17" t="s">
        <v>289</v>
      </c>
      <c r="C23" s="17" t="s">
        <v>290</v>
      </c>
      <c r="D23" s="26" t="s">
        <v>6</v>
      </c>
    </row>
    <row r="24" spans="1:4" ht="20.149999999999999" customHeight="1" x14ac:dyDescent="0.3">
      <c r="A24" s="23" t="s">
        <v>527</v>
      </c>
      <c r="B24" s="18" t="s">
        <v>528</v>
      </c>
      <c r="C24" s="18" t="s">
        <v>529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531</v>
      </c>
      <c r="C25" s="18" t="s">
        <v>532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533</v>
      </c>
      <c r="C26" s="18" t="s">
        <v>50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534</v>
      </c>
      <c r="C27" s="18" t="s">
        <v>535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536</v>
      </c>
      <c r="C28" s="18" t="s">
        <v>76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537</v>
      </c>
      <c r="C29" s="18" t="s">
        <v>538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539</v>
      </c>
      <c r="C30" s="18" t="s">
        <v>540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541</v>
      </c>
      <c r="C31" s="18" t="s">
        <v>542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543</v>
      </c>
      <c r="C32" s="18" t="s">
        <v>544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545</v>
      </c>
      <c r="C33" s="18" t="s">
        <v>546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547</v>
      </c>
      <c r="C34" s="18" t="s">
        <v>174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548</v>
      </c>
      <c r="C35" s="18" t="s">
        <v>549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550</v>
      </c>
      <c r="C36" s="18" t="s">
        <v>220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551</v>
      </c>
      <c r="C37" s="18" t="s">
        <v>552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553</v>
      </c>
      <c r="C38" s="18" t="s">
        <v>244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554</v>
      </c>
      <c r="C39" s="18" t="s">
        <v>555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261</v>
      </c>
      <c r="C40" s="18" t="s">
        <v>262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556</v>
      </c>
      <c r="C41" s="18" t="s">
        <v>557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558</v>
      </c>
      <c r="C42" s="18" t="s">
        <v>559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560</v>
      </c>
      <c r="C43" s="18" t="s">
        <v>561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562</v>
      </c>
      <c r="C44" s="18" t="s">
        <v>563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564</v>
      </c>
      <c r="C45" s="18" t="s">
        <v>565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566</v>
      </c>
      <c r="C46" s="18" t="s">
        <v>567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568</v>
      </c>
      <c r="C47" s="18" t="s">
        <v>569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570</v>
      </c>
      <c r="C48" s="18" t="s">
        <v>420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571</v>
      </c>
      <c r="C49" s="18" t="s">
        <v>572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573</v>
      </c>
      <c r="C50" s="18" t="s">
        <v>574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575</v>
      </c>
      <c r="C51" s="18" t="s">
        <v>576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577</v>
      </c>
      <c r="C52" s="18" t="s">
        <v>578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579</v>
      </c>
      <c r="C53" s="18" t="s">
        <v>580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247</v>
      </c>
      <c r="C54" s="18" t="s">
        <v>248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581</v>
      </c>
      <c r="C55" s="18" t="s">
        <v>582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583</v>
      </c>
      <c r="C56" s="18" t="s">
        <v>584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585</v>
      </c>
      <c r="C57" s="18" t="s">
        <v>586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587</v>
      </c>
      <c r="C58" s="18" t="s">
        <v>588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589</v>
      </c>
      <c r="C59" s="18" t="s">
        <v>590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591</v>
      </c>
      <c r="C60" s="18" t="s">
        <v>592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593</v>
      </c>
      <c r="C61" s="18" t="s">
        <v>594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595</v>
      </c>
      <c r="C62" s="18" t="s">
        <v>596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597</v>
      </c>
      <c r="C63" s="18" t="s">
        <v>598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599</v>
      </c>
      <c r="C64" s="18" t="s">
        <v>600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601</v>
      </c>
      <c r="C65" s="18" t="s">
        <v>601</v>
      </c>
      <c r="D65" s="27" t="s">
        <v>530</v>
      </c>
    </row>
    <row r="66" spans="1:4" ht="20.149999999999999" customHeight="1" x14ac:dyDescent="0.3">
      <c r="A66" s="24">
        <v>8</v>
      </c>
      <c r="B66" s="19" t="s">
        <v>607</v>
      </c>
      <c r="C66" s="19" t="s">
        <v>608</v>
      </c>
      <c r="D66" s="28" t="s">
        <v>774</v>
      </c>
    </row>
    <row r="67" spans="1:4" ht="20.149999999999999" customHeight="1" x14ac:dyDescent="0.3">
      <c r="A67" s="24">
        <v>8</v>
      </c>
      <c r="B67" s="19" t="s">
        <v>671</v>
      </c>
      <c r="C67" s="19" t="s">
        <v>672</v>
      </c>
      <c r="D67" s="28" t="s">
        <v>604</v>
      </c>
    </row>
    <row r="68" spans="1:4" ht="20.149999999999999" customHeight="1" x14ac:dyDescent="0.3">
      <c r="A68" s="24">
        <v>8</v>
      </c>
      <c r="B68" s="19" t="s">
        <v>673</v>
      </c>
      <c r="C68" s="19" t="s">
        <v>674</v>
      </c>
      <c r="D68" s="28" t="s">
        <v>604</v>
      </c>
    </row>
    <row r="69" spans="1:4" ht="20.149999999999999" customHeight="1" x14ac:dyDescent="0.3">
      <c r="A69" s="33">
        <v>8</v>
      </c>
      <c r="B69" s="34" t="s">
        <v>764</v>
      </c>
      <c r="C69" s="34" t="s">
        <v>764</v>
      </c>
      <c r="D69" s="35" t="s">
        <v>757</v>
      </c>
    </row>
    <row r="70" spans="1:4" ht="15.5" x14ac:dyDescent="0.3">
      <c r="A70" s="59" t="s">
        <v>798</v>
      </c>
      <c r="B70" s="67">
        <f>SUBTOTAL(103,Table9[Name])</f>
        <v>67</v>
      </c>
      <c r="C70" s="63"/>
      <c r="D70" s="64"/>
    </row>
  </sheetData>
  <sheetProtection algorithmName="SHA-512" hashValue="jvxg3bc/TwC23alaJnErRZoFXo3+G2q6BnIKGp/AfY3/hKgy5J8C1PmaqGnJO4xf0YB3QRUMUKWsANvQLCUIpQ==" saltValue="LDdRlOOsRGJ9z2SGx1Ph9A==" spinCount="100000" sheet="1" objects="1" scenarios="1" sort="0" autoFilter="0"/>
  <mergeCells count="1">
    <mergeCell ref="A1:D1"/>
  </mergeCells>
  <hyperlinks>
    <hyperlink ref="F2" location="Contents!A1" display="Contents" xr:uid="{F79586B6-48BE-414E-9666-0B803E625641}"/>
  </hyperlinks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C31B84-2F70-4FAB-8293-4B3D13E99405}">
  <sheetPr codeName="Sheet11"/>
  <dimension ref="A1:F72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784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9</v>
      </c>
      <c r="B3" s="17" t="s">
        <v>291</v>
      </c>
      <c r="C3" s="17" t="s">
        <v>292</v>
      </c>
      <c r="D3" s="26" t="s">
        <v>6</v>
      </c>
    </row>
    <row r="4" spans="1:6" ht="20.149999999999999" customHeight="1" x14ac:dyDescent="0.3">
      <c r="A4" s="22">
        <v>9</v>
      </c>
      <c r="B4" s="17" t="s">
        <v>293</v>
      </c>
      <c r="C4" s="17" t="s">
        <v>294</v>
      </c>
      <c r="D4" s="26" t="s">
        <v>6</v>
      </c>
    </row>
    <row r="5" spans="1:6" ht="20.149999999999999" customHeight="1" x14ac:dyDescent="0.3">
      <c r="A5" s="22">
        <v>9</v>
      </c>
      <c r="B5" s="17" t="s">
        <v>295</v>
      </c>
      <c r="C5" s="17" t="s">
        <v>296</v>
      </c>
      <c r="D5" s="26" t="s">
        <v>6</v>
      </c>
    </row>
    <row r="6" spans="1:6" ht="20.149999999999999" customHeight="1" x14ac:dyDescent="0.3">
      <c r="A6" s="22">
        <v>9</v>
      </c>
      <c r="B6" s="17" t="s">
        <v>297</v>
      </c>
      <c r="C6" s="17" t="s">
        <v>298</v>
      </c>
      <c r="D6" s="26" t="s">
        <v>6</v>
      </c>
    </row>
    <row r="7" spans="1:6" ht="20.149999999999999" customHeight="1" x14ac:dyDescent="0.3">
      <c r="A7" s="22">
        <v>9</v>
      </c>
      <c r="B7" s="17" t="s">
        <v>299</v>
      </c>
      <c r="C7" s="17" t="s">
        <v>300</v>
      </c>
      <c r="D7" s="26" t="s">
        <v>6</v>
      </c>
    </row>
    <row r="8" spans="1:6" ht="20.149999999999999" customHeight="1" x14ac:dyDescent="0.3">
      <c r="A8" s="22">
        <v>9</v>
      </c>
      <c r="B8" s="17" t="s">
        <v>301</v>
      </c>
      <c r="C8" s="17" t="s">
        <v>302</v>
      </c>
      <c r="D8" s="26" t="s">
        <v>6</v>
      </c>
    </row>
    <row r="9" spans="1:6" ht="20.149999999999999" customHeight="1" x14ac:dyDescent="0.3">
      <c r="A9" s="22">
        <v>9</v>
      </c>
      <c r="B9" s="17" t="s">
        <v>303</v>
      </c>
      <c r="C9" s="17" t="s">
        <v>304</v>
      </c>
      <c r="D9" s="26" t="s">
        <v>6</v>
      </c>
    </row>
    <row r="10" spans="1:6" ht="20.149999999999999" customHeight="1" x14ac:dyDescent="0.3">
      <c r="A10" s="22">
        <v>9</v>
      </c>
      <c r="B10" s="17" t="s">
        <v>305</v>
      </c>
      <c r="C10" s="17" t="s">
        <v>306</v>
      </c>
      <c r="D10" s="26" t="s">
        <v>6</v>
      </c>
    </row>
    <row r="11" spans="1:6" ht="20.149999999999999" customHeight="1" x14ac:dyDescent="0.3">
      <c r="A11" s="22">
        <v>9</v>
      </c>
      <c r="B11" s="17" t="s">
        <v>307</v>
      </c>
      <c r="C11" s="17" t="s">
        <v>308</v>
      </c>
      <c r="D11" s="26" t="s">
        <v>6</v>
      </c>
    </row>
    <row r="12" spans="1:6" ht="20.149999999999999" customHeight="1" x14ac:dyDescent="0.3">
      <c r="A12" s="22">
        <v>9</v>
      </c>
      <c r="B12" s="17" t="s">
        <v>309</v>
      </c>
      <c r="C12" s="17" t="s">
        <v>310</v>
      </c>
      <c r="D12" s="26" t="s">
        <v>6</v>
      </c>
    </row>
    <row r="13" spans="1:6" ht="20.149999999999999" customHeight="1" x14ac:dyDescent="0.3">
      <c r="A13" s="22">
        <v>9</v>
      </c>
      <c r="B13" s="17" t="s">
        <v>311</v>
      </c>
      <c r="C13" s="17" t="s">
        <v>312</v>
      </c>
      <c r="D13" s="26" t="s">
        <v>6</v>
      </c>
    </row>
    <row r="14" spans="1:6" ht="20.149999999999999" customHeight="1" x14ac:dyDescent="0.3">
      <c r="A14" s="22">
        <v>9</v>
      </c>
      <c r="B14" s="17" t="s">
        <v>313</v>
      </c>
      <c r="C14" s="17" t="s">
        <v>314</v>
      </c>
      <c r="D14" s="26" t="s">
        <v>6</v>
      </c>
    </row>
    <row r="15" spans="1:6" ht="20.149999999999999" customHeight="1" x14ac:dyDescent="0.3">
      <c r="A15" s="22">
        <v>9</v>
      </c>
      <c r="B15" s="17" t="s">
        <v>315</v>
      </c>
      <c r="C15" s="17" t="s">
        <v>316</v>
      </c>
      <c r="D15" s="26" t="s">
        <v>6</v>
      </c>
    </row>
    <row r="16" spans="1:6" ht="20.149999999999999" customHeight="1" x14ac:dyDescent="0.3">
      <c r="A16" s="22">
        <v>9</v>
      </c>
      <c r="B16" s="17" t="s">
        <v>317</v>
      </c>
      <c r="C16" s="17" t="s">
        <v>318</v>
      </c>
      <c r="D16" s="26" t="s">
        <v>6</v>
      </c>
    </row>
    <row r="17" spans="1:4" ht="20.149999999999999" customHeight="1" x14ac:dyDescent="0.3">
      <c r="A17" s="22">
        <v>9</v>
      </c>
      <c r="B17" s="17" t="s">
        <v>319</v>
      </c>
      <c r="C17" s="17" t="s">
        <v>320</v>
      </c>
      <c r="D17" s="26" t="s">
        <v>6</v>
      </c>
    </row>
    <row r="18" spans="1:4" ht="20.149999999999999" customHeight="1" x14ac:dyDescent="0.3">
      <c r="A18" s="22">
        <v>9</v>
      </c>
      <c r="B18" s="17" t="s">
        <v>321</v>
      </c>
      <c r="C18" s="17" t="s">
        <v>322</v>
      </c>
      <c r="D18" s="26" t="s">
        <v>6</v>
      </c>
    </row>
    <row r="19" spans="1:4" ht="20.149999999999999" customHeight="1" x14ac:dyDescent="0.3">
      <c r="A19" s="22">
        <v>9</v>
      </c>
      <c r="B19" s="17" t="s">
        <v>323</v>
      </c>
      <c r="C19" s="17" t="s">
        <v>324</v>
      </c>
      <c r="D19" s="26" t="s">
        <v>6</v>
      </c>
    </row>
    <row r="20" spans="1:4" ht="20.149999999999999" customHeight="1" x14ac:dyDescent="0.3">
      <c r="A20" s="23" t="s">
        <v>527</v>
      </c>
      <c r="B20" s="18" t="s">
        <v>528</v>
      </c>
      <c r="C20" s="18" t="s">
        <v>529</v>
      </c>
      <c r="D20" s="27" t="s">
        <v>530</v>
      </c>
    </row>
    <row r="21" spans="1:4" ht="20.149999999999999" customHeight="1" x14ac:dyDescent="0.3">
      <c r="A21" s="23" t="s">
        <v>527</v>
      </c>
      <c r="B21" s="18" t="s">
        <v>531</v>
      </c>
      <c r="C21" s="18" t="s">
        <v>532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533</v>
      </c>
      <c r="C22" s="18" t="s">
        <v>50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534</v>
      </c>
      <c r="C23" s="18" t="s">
        <v>535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536</v>
      </c>
      <c r="C24" s="18" t="s">
        <v>76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537</v>
      </c>
      <c r="C25" s="18" t="s">
        <v>538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539</v>
      </c>
      <c r="C26" s="18" t="s">
        <v>540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541</v>
      </c>
      <c r="C27" s="18" t="s">
        <v>542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543</v>
      </c>
      <c r="C28" s="18" t="s">
        <v>544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545</v>
      </c>
      <c r="C29" s="18" t="s">
        <v>546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547</v>
      </c>
      <c r="C30" s="18" t="s">
        <v>174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548</v>
      </c>
      <c r="C31" s="18" t="s">
        <v>549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550</v>
      </c>
      <c r="C32" s="18" t="s">
        <v>220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551</v>
      </c>
      <c r="C33" s="18" t="s">
        <v>552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553</v>
      </c>
      <c r="C34" s="18" t="s">
        <v>244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554</v>
      </c>
      <c r="C35" s="18" t="s">
        <v>555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261</v>
      </c>
      <c r="C36" s="18" t="s">
        <v>262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556</v>
      </c>
      <c r="C37" s="18" t="s">
        <v>557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558</v>
      </c>
      <c r="C38" s="18" t="s">
        <v>559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560</v>
      </c>
      <c r="C39" s="18" t="s">
        <v>561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562</v>
      </c>
      <c r="C40" s="18" t="s">
        <v>563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564</v>
      </c>
      <c r="C41" s="18" t="s">
        <v>565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566</v>
      </c>
      <c r="C42" s="18" t="s">
        <v>567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568</v>
      </c>
      <c r="C43" s="18" t="s">
        <v>569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570</v>
      </c>
      <c r="C44" s="18" t="s">
        <v>420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571</v>
      </c>
      <c r="C45" s="18" t="s">
        <v>572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573</v>
      </c>
      <c r="C46" s="18" t="s">
        <v>574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575</v>
      </c>
      <c r="C47" s="18" t="s">
        <v>576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577</v>
      </c>
      <c r="C48" s="18" t="s">
        <v>578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579</v>
      </c>
      <c r="C49" s="18" t="s">
        <v>580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247</v>
      </c>
      <c r="C50" s="18" t="s">
        <v>248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581</v>
      </c>
      <c r="C51" s="18" t="s">
        <v>582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583</v>
      </c>
      <c r="C52" s="18" t="s">
        <v>584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585</v>
      </c>
      <c r="C53" s="18" t="s">
        <v>586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587</v>
      </c>
      <c r="C54" s="18" t="s">
        <v>588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589</v>
      </c>
      <c r="C55" s="18" t="s">
        <v>590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591</v>
      </c>
      <c r="C56" s="18" t="s">
        <v>592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593</v>
      </c>
      <c r="C57" s="18" t="s">
        <v>594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595</v>
      </c>
      <c r="C58" s="18" t="s">
        <v>596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597</v>
      </c>
      <c r="C59" s="18" t="s">
        <v>598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599</v>
      </c>
      <c r="C60" s="18" t="s">
        <v>600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601</v>
      </c>
      <c r="C61" s="18" t="s">
        <v>601</v>
      </c>
      <c r="D61" s="27" t="s">
        <v>530</v>
      </c>
    </row>
    <row r="62" spans="1:4" ht="20.149999999999999" customHeight="1" x14ac:dyDescent="0.3">
      <c r="A62" s="24">
        <v>9</v>
      </c>
      <c r="B62" s="19" t="s">
        <v>605</v>
      </c>
      <c r="C62" s="19" t="s">
        <v>606</v>
      </c>
      <c r="D62" s="28" t="s">
        <v>774</v>
      </c>
    </row>
    <row r="63" spans="1:4" ht="20.149999999999999" customHeight="1" x14ac:dyDescent="0.3">
      <c r="A63" s="24">
        <v>9</v>
      </c>
      <c r="B63" s="19" t="s">
        <v>675</v>
      </c>
      <c r="C63" s="19" t="s">
        <v>676</v>
      </c>
      <c r="D63" s="28" t="s">
        <v>604</v>
      </c>
    </row>
    <row r="64" spans="1:4" ht="20.149999999999999" customHeight="1" x14ac:dyDescent="0.3">
      <c r="A64" s="24">
        <v>9</v>
      </c>
      <c r="B64" s="19" t="s">
        <v>677</v>
      </c>
      <c r="C64" s="19" t="s">
        <v>678</v>
      </c>
      <c r="D64" s="28" t="s">
        <v>604</v>
      </c>
    </row>
    <row r="65" spans="1:4" ht="20.149999999999999" customHeight="1" x14ac:dyDescent="0.3">
      <c r="A65" s="24">
        <v>9</v>
      </c>
      <c r="B65" s="19" t="s">
        <v>679</v>
      </c>
      <c r="C65" s="19" t="s">
        <v>680</v>
      </c>
      <c r="D65" s="28" t="s">
        <v>604</v>
      </c>
    </row>
    <row r="66" spans="1:4" ht="20.149999999999999" customHeight="1" x14ac:dyDescent="0.3">
      <c r="A66" s="24">
        <v>9</v>
      </c>
      <c r="B66" s="19" t="s">
        <v>681</v>
      </c>
      <c r="C66" s="19" t="s">
        <v>682</v>
      </c>
      <c r="D66" s="28" t="s">
        <v>604</v>
      </c>
    </row>
    <row r="67" spans="1:4" ht="20.149999999999999" customHeight="1" x14ac:dyDescent="0.3">
      <c r="A67" s="24">
        <v>9</v>
      </c>
      <c r="B67" s="19" t="s">
        <v>683</v>
      </c>
      <c r="C67" s="19" t="s">
        <v>684</v>
      </c>
      <c r="D67" s="28" t="s">
        <v>604</v>
      </c>
    </row>
    <row r="68" spans="1:4" ht="20.149999999999999" customHeight="1" x14ac:dyDescent="0.3">
      <c r="A68" s="24">
        <v>9</v>
      </c>
      <c r="B68" s="19" t="s">
        <v>685</v>
      </c>
      <c r="C68" s="19" t="s">
        <v>686</v>
      </c>
      <c r="D68" s="28" t="s">
        <v>604</v>
      </c>
    </row>
    <row r="69" spans="1:4" ht="20.149999999999999" customHeight="1" x14ac:dyDescent="0.3">
      <c r="A69" s="24">
        <v>9</v>
      </c>
      <c r="B69" s="19" t="s">
        <v>687</v>
      </c>
      <c r="C69" s="19" t="s">
        <v>688</v>
      </c>
      <c r="D69" s="28" t="s">
        <v>604</v>
      </c>
    </row>
    <row r="70" spans="1:4" ht="20.149999999999999" customHeight="1" x14ac:dyDescent="0.3">
      <c r="A70" s="24">
        <v>9</v>
      </c>
      <c r="B70" s="19" t="s">
        <v>689</v>
      </c>
      <c r="C70" s="19" t="s">
        <v>690</v>
      </c>
      <c r="D70" s="28" t="s">
        <v>604</v>
      </c>
    </row>
    <row r="71" spans="1:4" ht="20.149999999999999" customHeight="1" x14ac:dyDescent="0.3">
      <c r="A71" s="33">
        <v>9</v>
      </c>
      <c r="B71" s="34" t="s">
        <v>765</v>
      </c>
      <c r="C71" s="34" t="s">
        <v>765</v>
      </c>
      <c r="D71" s="35" t="s">
        <v>757</v>
      </c>
    </row>
    <row r="72" spans="1:4" ht="15.5" x14ac:dyDescent="0.3">
      <c r="A72" s="59" t="s">
        <v>798</v>
      </c>
      <c r="B72" s="67">
        <f>SUBTOTAL(103,Table10[Name])</f>
        <v>69</v>
      </c>
      <c r="C72" s="63"/>
      <c r="D72" s="64"/>
    </row>
  </sheetData>
  <sheetProtection algorithmName="SHA-512" hashValue="pgOdGAnh7sWWH1tDtM8eiMTm8NITZenWAOH9entNXzm9rFh7TZ7GkG/EDBMYdoByNMXrb4NOQHw93eHn0HbFWg==" saltValue="Ch/M+2S/+GWOQcjTyJODwg==" spinCount="100000" sheet="1" objects="1" scenarios="1" sort="0" autoFilter="0"/>
  <mergeCells count="1">
    <mergeCell ref="A1:D1"/>
  </mergeCells>
  <hyperlinks>
    <hyperlink ref="F2" location="Contents!A1" display="Contents" xr:uid="{66B5DF20-2432-4D6C-8F8D-C3DFD105416E}"/>
  </hyperlinks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B1AB42-E5FD-4B47-91A8-C3BB8A5EC595}">
  <sheetPr codeName="Sheet12"/>
  <dimension ref="A1:F65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customWidth="1"/>
    <col min="2" max="2" width="61.33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785</v>
      </c>
      <c r="B1" s="75"/>
      <c r="C1" s="75"/>
      <c r="D1" s="75"/>
    </row>
    <row r="2" spans="1:6" ht="40" customHeight="1" x14ac:dyDescent="0.3">
      <c r="A2" s="71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68">
        <v>10</v>
      </c>
      <c r="B3" s="17" t="s">
        <v>325</v>
      </c>
      <c r="C3" s="17" t="s">
        <v>326</v>
      </c>
      <c r="D3" s="26" t="s">
        <v>6</v>
      </c>
    </row>
    <row r="4" spans="1:6" ht="20.149999999999999" customHeight="1" x14ac:dyDescent="0.3">
      <c r="A4" s="68">
        <v>10</v>
      </c>
      <c r="B4" s="17" t="s">
        <v>327</v>
      </c>
      <c r="C4" s="17" t="s">
        <v>328</v>
      </c>
      <c r="D4" s="26" t="s">
        <v>6</v>
      </c>
    </row>
    <row r="5" spans="1:6" ht="20.149999999999999" customHeight="1" x14ac:dyDescent="0.3">
      <c r="A5" s="68">
        <v>10</v>
      </c>
      <c r="B5" s="17" t="s">
        <v>329</v>
      </c>
      <c r="C5" s="17" t="s">
        <v>330</v>
      </c>
      <c r="D5" s="26" t="s">
        <v>6</v>
      </c>
    </row>
    <row r="6" spans="1:6" ht="20.149999999999999" customHeight="1" x14ac:dyDescent="0.3">
      <c r="A6" s="68">
        <v>10</v>
      </c>
      <c r="B6" s="17" t="s">
        <v>331</v>
      </c>
      <c r="C6" s="17" t="s">
        <v>332</v>
      </c>
      <c r="D6" s="26" t="s">
        <v>6</v>
      </c>
    </row>
    <row r="7" spans="1:6" ht="20.149999999999999" customHeight="1" x14ac:dyDescent="0.3">
      <c r="A7" s="68">
        <v>10</v>
      </c>
      <c r="B7" s="17" t="s">
        <v>333</v>
      </c>
      <c r="C7" s="17" t="s">
        <v>334</v>
      </c>
      <c r="D7" s="26" t="s">
        <v>6</v>
      </c>
    </row>
    <row r="8" spans="1:6" ht="20.149999999999999" customHeight="1" x14ac:dyDescent="0.3">
      <c r="A8" s="68">
        <v>10</v>
      </c>
      <c r="B8" s="17" t="s">
        <v>335</v>
      </c>
      <c r="C8" s="17" t="s">
        <v>336</v>
      </c>
      <c r="D8" s="26" t="s">
        <v>6</v>
      </c>
    </row>
    <row r="9" spans="1:6" ht="20.149999999999999" customHeight="1" x14ac:dyDescent="0.3">
      <c r="A9" s="68">
        <v>10</v>
      </c>
      <c r="B9" s="17" t="s">
        <v>337</v>
      </c>
      <c r="C9" s="17" t="s">
        <v>338</v>
      </c>
      <c r="D9" s="26" t="s">
        <v>6</v>
      </c>
    </row>
    <row r="10" spans="1:6" ht="20.149999999999999" customHeight="1" x14ac:dyDescent="0.3">
      <c r="A10" s="68">
        <v>10</v>
      </c>
      <c r="B10" s="17" t="s">
        <v>339</v>
      </c>
      <c r="C10" s="17" t="s">
        <v>340</v>
      </c>
      <c r="D10" s="26" t="s">
        <v>6</v>
      </c>
    </row>
    <row r="11" spans="1:6" ht="20.149999999999999" customHeight="1" x14ac:dyDescent="0.3">
      <c r="A11" s="68">
        <v>10</v>
      </c>
      <c r="B11" s="17" t="s">
        <v>341</v>
      </c>
      <c r="C11" s="17" t="s">
        <v>342</v>
      </c>
      <c r="D11" s="26" t="s">
        <v>6</v>
      </c>
    </row>
    <row r="12" spans="1:6" ht="20.149999999999999" customHeight="1" x14ac:dyDescent="0.3">
      <c r="A12" s="68">
        <v>10</v>
      </c>
      <c r="B12" s="17" t="s">
        <v>343</v>
      </c>
      <c r="C12" s="17" t="s">
        <v>344</v>
      </c>
      <c r="D12" s="26" t="s">
        <v>6</v>
      </c>
    </row>
    <row r="13" spans="1:6" ht="20.149999999999999" customHeight="1" x14ac:dyDescent="0.3">
      <c r="A13" s="68">
        <v>10</v>
      </c>
      <c r="B13" s="17" t="s">
        <v>345</v>
      </c>
      <c r="C13" s="17" t="s">
        <v>346</v>
      </c>
      <c r="D13" s="26" t="s">
        <v>6</v>
      </c>
    </row>
    <row r="14" spans="1:6" ht="20.149999999999999" customHeight="1" x14ac:dyDescent="0.3">
      <c r="A14" s="68">
        <v>10</v>
      </c>
      <c r="B14" s="17" t="s">
        <v>347</v>
      </c>
      <c r="C14" s="17" t="s">
        <v>348</v>
      </c>
      <c r="D14" s="26" t="s">
        <v>6</v>
      </c>
    </row>
    <row r="15" spans="1:6" ht="20.149999999999999" customHeight="1" x14ac:dyDescent="0.3">
      <c r="A15" s="68">
        <v>10</v>
      </c>
      <c r="B15" s="17" t="s">
        <v>349</v>
      </c>
      <c r="C15" s="17" t="s">
        <v>350</v>
      </c>
      <c r="D15" s="26" t="s">
        <v>6</v>
      </c>
    </row>
    <row r="16" spans="1:6" ht="20.149999999999999" customHeight="1" x14ac:dyDescent="0.3">
      <c r="A16" s="68">
        <v>10</v>
      </c>
      <c r="B16" s="17" t="s">
        <v>351</v>
      </c>
      <c r="C16" s="17" t="s">
        <v>352</v>
      </c>
      <c r="D16" s="26" t="s">
        <v>6</v>
      </c>
    </row>
    <row r="17" spans="1:4" ht="20.149999999999999" customHeight="1" x14ac:dyDescent="0.3">
      <c r="A17" s="68">
        <v>10</v>
      </c>
      <c r="B17" s="17" t="s">
        <v>353</v>
      </c>
      <c r="C17" s="17" t="s">
        <v>354</v>
      </c>
      <c r="D17" s="26" t="s">
        <v>6</v>
      </c>
    </row>
    <row r="18" spans="1:4" ht="20.149999999999999" customHeight="1" x14ac:dyDescent="0.3">
      <c r="A18" s="68">
        <v>10</v>
      </c>
      <c r="B18" s="17" t="s">
        <v>355</v>
      </c>
      <c r="C18" s="17" t="s">
        <v>356</v>
      </c>
      <c r="D18" s="26" t="s">
        <v>6</v>
      </c>
    </row>
    <row r="19" spans="1:4" ht="20.149999999999999" customHeight="1" x14ac:dyDescent="0.3">
      <c r="A19" s="68">
        <v>10</v>
      </c>
      <c r="B19" s="17" t="s">
        <v>357</v>
      </c>
      <c r="C19" s="17" t="s">
        <v>358</v>
      </c>
      <c r="D19" s="26" t="s">
        <v>6</v>
      </c>
    </row>
    <row r="20" spans="1:4" ht="20.149999999999999" customHeight="1" x14ac:dyDescent="0.3">
      <c r="A20" s="69" t="s">
        <v>527</v>
      </c>
      <c r="B20" s="18" t="s">
        <v>528</v>
      </c>
      <c r="C20" s="18" t="s">
        <v>529</v>
      </c>
      <c r="D20" s="27" t="s">
        <v>530</v>
      </c>
    </row>
    <row r="21" spans="1:4" ht="20.149999999999999" customHeight="1" x14ac:dyDescent="0.3">
      <c r="A21" s="69" t="s">
        <v>527</v>
      </c>
      <c r="B21" s="18" t="s">
        <v>531</v>
      </c>
      <c r="C21" s="18" t="s">
        <v>532</v>
      </c>
      <c r="D21" s="27" t="s">
        <v>530</v>
      </c>
    </row>
    <row r="22" spans="1:4" ht="20.149999999999999" customHeight="1" x14ac:dyDescent="0.3">
      <c r="A22" s="69" t="s">
        <v>527</v>
      </c>
      <c r="B22" s="18" t="s">
        <v>533</v>
      </c>
      <c r="C22" s="18" t="s">
        <v>50</v>
      </c>
      <c r="D22" s="27" t="s">
        <v>530</v>
      </c>
    </row>
    <row r="23" spans="1:4" ht="20.149999999999999" customHeight="1" x14ac:dyDescent="0.3">
      <c r="A23" s="69" t="s">
        <v>527</v>
      </c>
      <c r="B23" s="18" t="s">
        <v>534</v>
      </c>
      <c r="C23" s="18" t="s">
        <v>535</v>
      </c>
      <c r="D23" s="27" t="s">
        <v>530</v>
      </c>
    </row>
    <row r="24" spans="1:4" ht="20.149999999999999" customHeight="1" x14ac:dyDescent="0.3">
      <c r="A24" s="69" t="s">
        <v>527</v>
      </c>
      <c r="B24" s="18" t="s">
        <v>536</v>
      </c>
      <c r="C24" s="18" t="s">
        <v>76</v>
      </c>
      <c r="D24" s="27" t="s">
        <v>530</v>
      </c>
    </row>
    <row r="25" spans="1:4" ht="20.149999999999999" customHeight="1" x14ac:dyDescent="0.3">
      <c r="A25" s="69" t="s">
        <v>527</v>
      </c>
      <c r="B25" s="18" t="s">
        <v>537</v>
      </c>
      <c r="C25" s="18" t="s">
        <v>538</v>
      </c>
      <c r="D25" s="27" t="s">
        <v>530</v>
      </c>
    </row>
    <row r="26" spans="1:4" ht="20.149999999999999" customHeight="1" x14ac:dyDescent="0.3">
      <c r="A26" s="69" t="s">
        <v>527</v>
      </c>
      <c r="B26" s="18" t="s">
        <v>539</v>
      </c>
      <c r="C26" s="18" t="s">
        <v>540</v>
      </c>
      <c r="D26" s="27" t="s">
        <v>530</v>
      </c>
    </row>
    <row r="27" spans="1:4" ht="20.149999999999999" customHeight="1" x14ac:dyDescent="0.3">
      <c r="A27" s="69" t="s">
        <v>527</v>
      </c>
      <c r="B27" s="18" t="s">
        <v>541</v>
      </c>
      <c r="C27" s="18" t="s">
        <v>542</v>
      </c>
      <c r="D27" s="27" t="s">
        <v>530</v>
      </c>
    </row>
    <row r="28" spans="1:4" ht="20.149999999999999" customHeight="1" x14ac:dyDescent="0.3">
      <c r="A28" s="69" t="s">
        <v>527</v>
      </c>
      <c r="B28" s="18" t="s">
        <v>543</v>
      </c>
      <c r="C28" s="18" t="s">
        <v>544</v>
      </c>
      <c r="D28" s="27" t="s">
        <v>530</v>
      </c>
    </row>
    <row r="29" spans="1:4" ht="20.149999999999999" customHeight="1" x14ac:dyDescent="0.3">
      <c r="A29" s="69" t="s">
        <v>527</v>
      </c>
      <c r="B29" s="18" t="s">
        <v>545</v>
      </c>
      <c r="C29" s="18" t="s">
        <v>546</v>
      </c>
      <c r="D29" s="27" t="s">
        <v>530</v>
      </c>
    </row>
    <row r="30" spans="1:4" ht="20.149999999999999" customHeight="1" x14ac:dyDescent="0.3">
      <c r="A30" s="69" t="s">
        <v>527</v>
      </c>
      <c r="B30" s="18" t="s">
        <v>547</v>
      </c>
      <c r="C30" s="18" t="s">
        <v>174</v>
      </c>
      <c r="D30" s="27" t="s">
        <v>530</v>
      </c>
    </row>
    <row r="31" spans="1:4" ht="20.149999999999999" customHeight="1" x14ac:dyDescent="0.3">
      <c r="A31" s="69" t="s">
        <v>527</v>
      </c>
      <c r="B31" s="18" t="s">
        <v>548</v>
      </c>
      <c r="C31" s="18" t="s">
        <v>549</v>
      </c>
      <c r="D31" s="27" t="s">
        <v>530</v>
      </c>
    </row>
    <row r="32" spans="1:4" ht="20.149999999999999" customHeight="1" x14ac:dyDescent="0.3">
      <c r="A32" s="69" t="s">
        <v>527</v>
      </c>
      <c r="B32" s="18" t="s">
        <v>550</v>
      </c>
      <c r="C32" s="18" t="s">
        <v>220</v>
      </c>
      <c r="D32" s="27" t="s">
        <v>530</v>
      </c>
    </row>
    <row r="33" spans="1:4" ht="20.149999999999999" customHeight="1" x14ac:dyDescent="0.3">
      <c r="A33" s="69" t="s">
        <v>527</v>
      </c>
      <c r="B33" s="18" t="s">
        <v>551</v>
      </c>
      <c r="C33" s="18" t="s">
        <v>552</v>
      </c>
      <c r="D33" s="27" t="s">
        <v>530</v>
      </c>
    </row>
    <row r="34" spans="1:4" ht="20.149999999999999" customHeight="1" x14ac:dyDescent="0.3">
      <c r="A34" s="69" t="s">
        <v>527</v>
      </c>
      <c r="B34" s="18" t="s">
        <v>553</v>
      </c>
      <c r="C34" s="18" t="s">
        <v>244</v>
      </c>
      <c r="D34" s="27" t="s">
        <v>530</v>
      </c>
    </row>
    <row r="35" spans="1:4" ht="20.149999999999999" customHeight="1" x14ac:dyDescent="0.3">
      <c r="A35" s="69" t="s">
        <v>527</v>
      </c>
      <c r="B35" s="18" t="s">
        <v>554</v>
      </c>
      <c r="C35" s="18" t="s">
        <v>555</v>
      </c>
      <c r="D35" s="27" t="s">
        <v>530</v>
      </c>
    </row>
    <row r="36" spans="1:4" ht="20.149999999999999" customHeight="1" x14ac:dyDescent="0.3">
      <c r="A36" s="69" t="s">
        <v>527</v>
      </c>
      <c r="B36" s="18" t="s">
        <v>261</v>
      </c>
      <c r="C36" s="18" t="s">
        <v>262</v>
      </c>
      <c r="D36" s="27" t="s">
        <v>530</v>
      </c>
    </row>
    <row r="37" spans="1:4" ht="20.149999999999999" customHeight="1" x14ac:dyDescent="0.3">
      <c r="A37" s="69" t="s">
        <v>527</v>
      </c>
      <c r="B37" s="18" t="s">
        <v>556</v>
      </c>
      <c r="C37" s="18" t="s">
        <v>557</v>
      </c>
      <c r="D37" s="27" t="s">
        <v>530</v>
      </c>
    </row>
    <row r="38" spans="1:4" ht="20.149999999999999" customHeight="1" x14ac:dyDescent="0.3">
      <c r="A38" s="69" t="s">
        <v>527</v>
      </c>
      <c r="B38" s="18" t="s">
        <v>558</v>
      </c>
      <c r="C38" s="18" t="s">
        <v>559</v>
      </c>
      <c r="D38" s="27" t="s">
        <v>530</v>
      </c>
    </row>
    <row r="39" spans="1:4" ht="20.149999999999999" customHeight="1" x14ac:dyDescent="0.3">
      <c r="A39" s="69" t="s">
        <v>527</v>
      </c>
      <c r="B39" s="18" t="s">
        <v>560</v>
      </c>
      <c r="C39" s="18" t="s">
        <v>561</v>
      </c>
      <c r="D39" s="27" t="s">
        <v>530</v>
      </c>
    </row>
    <row r="40" spans="1:4" ht="20.149999999999999" customHeight="1" x14ac:dyDescent="0.3">
      <c r="A40" s="69" t="s">
        <v>527</v>
      </c>
      <c r="B40" s="18" t="s">
        <v>562</v>
      </c>
      <c r="C40" s="18" t="s">
        <v>563</v>
      </c>
      <c r="D40" s="27" t="s">
        <v>530</v>
      </c>
    </row>
    <row r="41" spans="1:4" ht="20.149999999999999" customHeight="1" x14ac:dyDescent="0.3">
      <c r="A41" s="69" t="s">
        <v>527</v>
      </c>
      <c r="B41" s="18" t="s">
        <v>564</v>
      </c>
      <c r="C41" s="18" t="s">
        <v>565</v>
      </c>
      <c r="D41" s="27" t="s">
        <v>530</v>
      </c>
    </row>
    <row r="42" spans="1:4" ht="20.149999999999999" customHeight="1" x14ac:dyDescent="0.3">
      <c r="A42" s="69" t="s">
        <v>527</v>
      </c>
      <c r="B42" s="18" t="s">
        <v>566</v>
      </c>
      <c r="C42" s="18" t="s">
        <v>567</v>
      </c>
      <c r="D42" s="27" t="s">
        <v>530</v>
      </c>
    </row>
    <row r="43" spans="1:4" ht="20.149999999999999" customHeight="1" x14ac:dyDescent="0.3">
      <c r="A43" s="69" t="s">
        <v>527</v>
      </c>
      <c r="B43" s="18" t="s">
        <v>568</v>
      </c>
      <c r="C43" s="18" t="s">
        <v>569</v>
      </c>
      <c r="D43" s="27" t="s">
        <v>530</v>
      </c>
    </row>
    <row r="44" spans="1:4" ht="20.149999999999999" customHeight="1" x14ac:dyDescent="0.3">
      <c r="A44" s="69" t="s">
        <v>527</v>
      </c>
      <c r="B44" s="18" t="s">
        <v>570</v>
      </c>
      <c r="C44" s="18" t="s">
        <v>420</v>
      </c>
      <c r="D44" s="27" t="s">
        <v>530</v>
      </c>
    </row>
    <row r="45" spans="1:4" ht="20.149999999999999" customHeight="1" x14ac:dyDescent="0.3">
      <c r="A45" s="69" t="s">
        <v>527</v>
      </c>
      <c r="B45" s="18" t="s">
        <v>571</v>
      </c>
      <c r="C45" s="18" t="s">
        <v>572</v>
      </c>
      <c r="D45" s="27" t="s">
        <v>530</v>
      </c>
    </row>
    <row r="46" spans="1:4" ht="20.149999999999999" customHeight="1" x14ac:dyDescent="0.3">
      <c r="A46" s="69" t="s">
        <v>527</v>
      </c>
      <c r="B46" s="18" t="s">
        <v>573</v>
      </c>
      <c r="C46" s="18" t="s">
        <v>574</v>
      </c>
      <c r="D46" s="27" t="s">
        <v>530</v>
      </c>
    </row>
    <row r="47" spans="1:4" ht="20.149999999999999" customHeight="1" x14ac:dyDescent="0.3">
      <c r="A47" s="69" t="s">
        <v>527</v>
      </c>
      <c r="B47" s="18" t="s">
        <v>575</v>
      </c>
      <c r="C47" s="18" t="s">
        <v>576</v>
      </c>
      <c r="D47" s="27" t="s">
        <v>530</v>
      </c>
    </row>
    <row r="48" spans="1:4" ht="20.149999999999999" customHeight="1" x14ac:dyDescent="0.3">
      <c r="A48" s="69" t="s">
        <v>527</v>
      </c>
      <c r="B48" s="18" t="s">
        <v>577</v>
      </c>
      <c r="C48" s="18" t="s">
        <v>578</v>
      </c>
      <c r="D48" s="27" t="s">
        <v>530</v>
      </c>
    </row>
    <row r="49" spans="1:4" ht="20.149999999999999" customHeight="1" x14ac:dyDescent="0.3">
      <c r="A49" s="69" t="s">
        <v>527</v>
      </c>
      <c r="B49" s="18" t="s">
        <v>579</v>
      </c>
      <c r="C49" s="18" t="s">
        <v>580</v>
      </c>
      <c r="D49" s="27" t="s">
        <v>530</v>
      </c>
    </row>
    <row r="50" spans="1:4" ht="20.149999999999999" customHeight="1" x14ac:dyDescent="0.3">
      <c r="A50" s="69" t="s">
        <v>527</v>
      </c>
      <c r="B50" s="18" t="s">
        <v>247</v>
      </c>
      <c r="C50" s="18" t="s">
        <v>248</v>
      </c>
      <c r="D50" s="27" t="s">
        <v>530</v>
      </c>
    </row>
    <row r="51" spans="1:4" ht="20.149999999999999" customHeight="1" x14ac:dyDescent="0.3">
      <c r="A51" s="69" t="s">
        <v>527</v>
      </c>
      <c r="B51" s="18" t="s">
        <v>581</v>
      </c>
      <c r="C51" s="18" t="s">
        <v>582</v>
      </c>
      <c r="D51" s="27" t="s">
        <v>530</v>
      </c>
    </row>
    <row r="52" spans="1:4" ht="20.149999999999999" customHeight="1" x14ac:dyDescent="0.3">
      <c r="A52" s="69" t="s">
        <v>527</v>
      </c>
      <c r="B52" s="18" t="s">
        <v>583</v>
      </c>
      <c r="C52" s="18" t="s">
        <v>584</v>
      </c>
      <c r="D52" s="27" t="s">
        <v>530</v>
      </c>
    </row>
    <row r="53" spans="1:4" ht="20.149999999999999" customHeight="1" x14ac:dyDescent="0.3">
      <c r="A53" s="69" t="s">
        <v>527</v>
      </c>
      <c r="B53" s="18" t="s">
        <v>585</v>
      </c>
      <c r="C53" s="18" t="s">
        <v>586</v>
      </c>
      <c r="D53" s="27" t="s">
        <v>530</v>
      </c>
    </row>
    <row r="54" spans="1:4" ht="20.149999999999999" customHeight="1" x14ac:dyDescent="0.3">
      <c r="A54" s="69" t="s">
        <v>527</v>
      </c>
      <c r="B54" s="18" t="s">
        <v>587</v>
      </c>
      <c r="C54" s="18" t="s">
        <v>588</v>
      </c>
      <c r="D54" s="27" t="s">
        <v>530</v>
      </c>
    </row>
    <row r="55" spans="1:4" ht="20.149999999999999" customHeight="1" x14ac:dyDescent="0.3">
      <c r="A55" s="69" t="s">
        <v>527</v>
      </c>
      <c r="B55" s="18" t="s">
        <v>589</v>
      </c>
      <c r="C55" s="18" t="s">
        <v>590</v>
      </c>
      <c r="D55" s="27" t="s">
        <v>530</v>
      </c>
    </row>
    <row r="56" spans="1:4" ht="20.149999999999999" customHeight="1" x14ac:dyDescent="0.3">
      <c r="A56" s="69" t="s">
        <v>527</v>
      </c>
      <c r="B56" s="18" t="s">
        <v>591</v>
      </c>
      <c r="C56" s="18" t="s">
        <v>592</v>
      </c>
      <c r="D56" s="27" t="s">
        <v>530</v>
      </c>
    </row>
    <row r="57" spans="1:4" ht="20.149999999999999" customHeight="1" x14ac:dyDescent="0.3">
      <c r="A57" s="69" t="s">
        <v>527</v>
      </c>
      <c r="B57" s="18" t="s">
        <v>593</v>
      </c>
      <c r="C57" s="18" t="s">
        <v>594</v>
      </c>
      <c r="D57" s="27" t="s">
        <v>530</v>
      </c>
    </row>
    <row r="58" spans="1:4" ht="20.149999999999999" customHeight="1" x14ac:dyDescent="0.3">
      <c r="A58" s="69" t="s">
        <v>527</v>
      </c>
      <c r="B58" s="18" t="s">
        <v>595</v>
      </c>
      <c r="C58" s="18" t="s">
        <v>596</v>
      </c>
      <c r="D58" s="27" t="s">
        <v>530</v>
      </c>
    </row>
    <row r="59" spans="1:4" ht="20.149999999999999" customHeight="1" x14ac:dyDescent="0.3">
      <c r="A59" s="69" t="s">
        <v>527</v>
      </c>
      <c r="B59" s="18" t="s">
        <v>597</v>
      </c>
      <c r="C59" s="18" t="s">
        <v>598</v>
      </c>
      <c r="D59" s="27" t="s">
        <v>530</v>
      </c>
    </row>
    <row r="60" spans="1:4" ht="20.149999999999999" customHeight="1" x14ac:dyDescent="0.3">
      <c r="A60" s="69" t="s">
        <v>527</v>
      </c>
      <c r="B60" s="18" t="s">
        <v>599</v>
      </c>
      <c r="C60" s="18" t="s">
        <v>600</v>
      </c>
      <c r="D60" s="27" t="s">
        <v>530</v>
      </c>
    </row>
    <row r="61" spans="1:4" ht="20.149999999999999" customHeight="1" x14ac:dyDescent="0.3">
      <c r="A61" s="69" t="s">
        <v>527</v>
      </c>
      <c r="B61" s="18" t="s">
        <v>601</v>
      </c>
      <c r="C61" s="18" t="s">
        <v>601</v>
      </c>
      <c r="D61" s="27" t="s">
        <v>530</v>
      </c>
    </row>
    <row r="62" spans="1:4" ht="20.149999999999999" customHeight="1" x14ac:dyDescent="0.3">
      <c r="A62" s="70">
        <v>10</v>
      </c>
      <c r="B62" s="19" t="s">
        <v>691</v>
      </c>
      <c r="C62" s="19" t="s">
        <v>692</v>
      </c>
      <c r="D62" s="28" t="s">
        <v>604</v>
      </c>
    </row>
    <row r="63" spans="1:4" ht="20.149999999999999" customHeight="1" x14ac:dyDescent="0.3">
      <c r="A63" s="70">
        <v>10</v>
      </c>
      <c r="B63" s="19" t="s">
        <v>693</v>
      </c>
      <c r="C63" s="19" t="s">
        <v>694</v>
      </c>
      <c r="D63" s="28" t="s">
        <v>604</v>
      </c>
    </row>
    <row r="64" spans="1:4" ht="20.149999999999999" customHeight="1" x14ac:dyDescent="0.3">
      <c r="A64" s="72">
        <v>10</v>
      </c>
      <c r="B64" s="34" t="s">
        <v>766</v>
      </c>
      <c r="C64" s="34" t="s">
        <v>766</v>
      </c>
      <c r="D64" s="35" t="s">
        <v>757</v>
      </c>
    </row>
    <row r="65" spans="1:4" ht="15.5" x14ac:dyDescent="0.35">
      <c r="A65" s="73" t="s">
        <v>798</v>
      </c>
      <c r="B65" s="74">
        <f>SUBTOTAL(103,Table11[Name])</f>
        <v>62</v>
      </c>
      <c r="C65" s="65"/>
      <c r="D65" s="64"/>
    </row>
  </sheetData>
  <sheetProtection algorithmName="SHA-512" hashValue="b9hcplfcXwWTHo6NExPD1BIhGPxY9VbpLLqQS4iZkv4HH8WlDBqOqqjFt4iRCAvoVPE3LD01p8CRujooN5I+Fw==" saltValue="g7qdbuOnCAX/HaCGa8t/1A==" spinCount="100000" sheet="1" objects="1" scenarios="1" sort="0" autoFilter="0"/>
  <mergeCells count="1">
    <mergeCell ref="A1:D1"/>
  </mergeCells>
  <hyperlinks>
    <hyperlink ref="F2" location="Contents!A1" display="Contents" xr:uid="{52E299B8-2D0A-45BE-A2A0-C789CD3A8153}"/>
  </hyperlinks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6929BF-E2BA-458B-A65F-7A3122810B00}">
  <sheetPr codeName="Sheet13"/>
  <dimension ref="A1:F73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9.08203125" customWidth="1"/>
    <col min="3" max="3" width="53.33203125" customWidth="1"/>
    <col min="4" max="4" width="15.33203125" customWidth="1"/>
  </cols>
  <sheetData>
    <row r="1" spans="1:6" ht="98.15" customHeight="1" x14ac:dyDescent="0.3">
      <c r="A1" s="75" t="s">
        <v>786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11</v>
      </c>
      <c r="B3" s="17" t="s">
        <v>359</v>
      </c>
      <c r="C3" s="17" t="s">
        <v>360</v>
      </c>
      <c r="D3" s="26" t="s">
        <v>6</v>
      </c>
    </row>
    <row r="4" spans="1:6" ht="20.149999999999999" customHeight="1" x14ac:dyDescent="0.3">
      <c r="A4" s="22">
        <v>11</v>
      </c>
      <c r="B4" s="17" t="s">
        <v>361</v>
      </c>
      <c r="C4" s="17" t="s">
        <v>362</v>
      </c>
      <c r="D4" s="26" t="s">
        <v>6</v>
      </c>
    </row>
    <row r="5" spans="1:6" ht="20.149999999999999" customHeight="1" x14ac:dyDescent="0.3">
      <c r="A5" s="22">
        <v>11</v>
      </c>
      <c r="B5" s="17" t="s">
        <v>363</v>
      </c>
      <c r="C5" s="17" t="s">
        <v>364</v>
      </c>
      <c r="D5" s="26" t="s">
        <v>6</v>
      </c>
    </row>
    <row r="6" spans="1:6" ht="20.149999999999999" customHeight="1" x14ac:dyDescent="0.3">
      <c r="A6" s="22">
        <v>11</v>
      </c>
      <c r="B6" s="17" t="s">
        <v>365</v>
      </c>
      <c r="C6" s="17" t="s">
        <v>366</v>
      </c>
      <c r="D6" s="26" t="s">
        <v>6</v>
      </c>
    </row>
    <row r="7" spans="1:6" ht="20.149999999999999" customHeight="1" x14ac:dyDescent="0.3">
      <c r="A7" s="22">
        <v>11</v>
      </c>
      <c r="B7" s="17" t="s">
        <v>367</v>
      </c>
      <c r="C7" s="17" t="s">
        <v>368</v>
      </c>
      <c r="D7" s="26" t="s">
        <v>6</v>
      </c>
    </row>
    <row r="8" spans="1:6" ht="20.149999999999999" customHeight="1" x14ac:dyDescent="0.3">
      <c r="A8" s="22">
        <v>11</v>
      </c>
      <c r="B8" s="17" t="s">
        <v>369</v>
      </c>
      <c r="C8" s="17" t="s">
        <v>370</v>
      </c>
      <c r="D8" s="26" t="s">
        <v>6</v>
      </c>
    </row>
    <row r="9" spans="1:6" ht="20.149999999999999" customHeight="1" x14ac:dyDescent="0.3">
      <c r="A9" s="22">
        <v>11</v>
      </c>
      <c r="B9" s="17" t="s">
        <v>371</v>
      </c>
      <c r="C9" s="17" t="s">
        <v>372</v>
      </c>
      <c r="D9" s="26" t="s">
        <v>6</v>
      </c>
    </row>
    <row r="10" spans="1:6" ht="20.149999999999999" customHeight="1" x14ac:dyDescent="0.3">
      <c r="A10" s="22">
        <v>11</v>
      </c>
      <c r="B10" s="17" t="s">
        <v>373</v>
      </c>
      <c r="C10" s="17" t="s">
        <v>374</v>
      </c>
      <c r="D10" s="26" t="s">
        <v>6</v>
      </c>
    </row>
    <row r="11" spans="1:6" ht="20.149999999999999" customHeight="1" x14ac:dyDescent="0.3">
      <c r="A11" s="22">
        <v>11</v>
      </c>
      <c r="B11" s="17" t="s">
        <v>375</v>
      </c>
      <c r="C11" s="17" t="s">
        <v>376</v>
      </c>
      <c r="D11" s="26" t="s">
        <v>6</v>
      </c>
    </row>
    <row r="12" spans="1:6" ht="20.149999999999999" customHeight="1" x14ac:dyDescent="0.3">
      <c r="A12" s="22">
        <v>11</v>
      </c>
      <c r="B12" s="17" t="s">
        <v>377</v>
      </c>
      <c r="C12" s="17" t="s">
        <v>378</v>
      </c>
      <c r="D12" s="26" t="s">
        <v>6</v>
      </c>
    </row>
    <row r="13" spans="1:6" ht="20.149999999999999" customHeight="1" x14ac:dyDescent="0.3">
      <c r="A13" s="22">
        <v>11</v>
      </c>
      <c r="B13" s="17" t="s">
        <v>379</v>
      </c>
      <c r="C13" s="17" t="s">
        <v>380</v>
      </c>
      <c r="D13" s="26" t="s">
        <v>6</v>
      </c>
    </row>
    <row r="14" spans="1:6" ht="20.149999999999999" customHeight="1" x14ac:dyDescent="0.3">
      <c r="A14" s="22">
        <v>11</v>
      </c>
      <c r="B14" s="17" t="s">
        <v>381</v>
      </c>
      <c r="C14" s="17" t="s">
        <v>382</v>
      </c>
      <c r="D14" s="26" t="s">
        <v>6</v>
      </c>
    </row>
    <row r="15" spans="1:6" ht="20.149999999999999" customHeight="1" x14ac:dyDescent="0.3">
      <c r="A15" s="22">
        <v>11</v>
      </c>
      <c r="B15" s="17" t="s">
        <v>383</v>
      </c>
      <c r="C15" s="17" t="s">
        <v>384</v>
      </c>
      <c r="D15" s="26" t="s">
        <v>6</v>
      </c>
    </row>
    <row r="16" spans="1:6" ht="20.149999999999999" customHeight="1" x14ac:dyDescent="0.3">
      <c r="A16" s="22">
        <v>11</v>
      </c>
      <c r="B16" s="17" t="s">
        <v>385</v>
      </c>
      <c r="C16" s="17" t="s">
        <v>386</v>
      </c>
      <c r="D16" s="26" t="s">
        <v>6</v>
      </c>
    </row>
    <row r="17" spans="1:4" ht="20.149999999999999" customHeight="1" x14ac:dyDescent="0.3">
      <c r="A17" s="22">
        <v>11</v>
      </c>
      <c r="B17" s="17" t="s">
        <v>387</v>
      </c>
      <c r="C17" s="17" t="s">
        <v>388</v>
      </c>
      <c r="D17" s="26" t="s">
        <v>6</v>
      </c>
    </row>
    <row r="18" spans="1:4" ht="20.149999999999999" customHeight="1" x14ac:dyDescent="0.3">
      <c r="A18" s="22">
        <v>11</v>
      </c>
      <c r="B18" s="17" t="s">
        <v>389</v>
      </c>
      <c r="C18" s="17" t="s">
        <v>390</v>
      </c>
      <c r="D18" s="26" t="s">
        <v>6</v>
      </c>
    </row>
    <row r="19" spans="1:4" ht="20.149999999999999" customHeight="1" x14ac:dyDescent="0.3">
      <c r="A19" s="22">
        <v>11</v>
      </c>
      <c r="B19" s="17" t="s">
        <v>391</v>
      </c>
      <c r="C19" s="17" t="s">
        <v>392</v>
      </c>
      <c r="D19" s="26" t="s">
        <v>6</v>
      </c>
    </row>
    <row r="20" spans="1:4" ht="20.149999999999999" customHeight="1" x14ac:dyDescent="0.3">
      <c r="A20" s="22">
        <v>11</v>
      </c>
      <c r="B20" s="17" t="s">
        <v>393</v>
      </c>
      <c r="C20" s="17" t="s">
        <v>394</v>
      </c>
      <c r="D20" s="26" t="s">
        <v>6</v>
      </c>
    </row>
    <row r="21" spans="1:4" ht="20.149999999999999" customHeight="1" x14ac:dyDescent="0.3">
      <c r="A21" s="22">
        <v>11</v>
      </c>
      <c r="B21" s="17" t="s">
        <v>395</v>
      </c>
      <c r="C21" s="17" t="s">
        <v>396</v>
      </c>
      <c r="D21" s="26" t="s">
        <v>6</v>
      </c>
    </row>
    <row r="22" spans="1:4" ht="20.149999999999999" customHeight="1" x14ac:dyDescent="0.3">
      <c r="A22" s="22">
        <v>11</v>
      </c>
      <c r="B22" s="17" t="s">
        <v>397</v>
      </c>
      <c r="C22" s="17" t="s">
        <v>398</v>
      </c>
      <c r="D22" s="26" t="s">
        <v>6</v>
      </c>
    </row>
    <row r="23" spans="1:4" ht="20.149999999999999" customHeight="1" x14ac:dyDescent="0.3">
      <c r="A23" s="22">
        <v>11</v>
      </c>
      <c r="B23" s="17" t="s">
        <v>399</v>
      </c>
      <c r="C23" s="17" t="s">
        <v>400</v>
      </c>
      <c r="D23" s="26" t="s">
        <v>6</v>
      </c>
    </row>
    <row r="24" spans="1:4" ht="20.149999999999999" customHeight="1" x14ac:dyDescent="0.3">
      <c r="A24" s="22">
        <v>11</v>
      </c>
      <c r="B24" s="17" t="s">
        <v>401</v>
      </c>
      <c r="C24" s="17" t="s">
        <v>402</v>
      </c>
      <c r="D24" s="26" t="s">
        <v>6</v>
      </c>
    </row>
    <row r="25" spans="1:4" ht="20.149999999999999" customHeight="1" x14ac:dyDescent="0.3">
      <c r="A25" s="22">
        <v>11</v>
      </c>
      <c r="B25" s="17" t="s">
        <v>403</v>
      </c>
      <c r="C25" s="17" t="s">
        <v>404</v>
      </c>
      <c r="D25" s="26" t="s">
        <v>6</v>
      </c>
    </row>
    <row r="26" spans="1:4" ht="20.149999999999999" customHeight="1" x14ac:dyDescent="0.3">
      <c r="A26" s="23" t="s">
        <v>527</v>
      </c>
      <c r="B26" s="18" t="s">
        <v>528</v>
      </c>
      <c r="C26" s="18" t="s">
        <v>529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531</v>
      </c>
      <c r="C27" s="18" t="s">
        <v>532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533</v>
      </c>
      <c r="C28" s="18" t="s">
        <v>50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534</v>
      </c>
      <c r="C29" s="18" t="s">
        <v>535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536</v>
      </c>
      <c r="C30" s="18" t="s">
        <v>76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537</v>
      </c>
      <c r="C31" s="18" t="s">
        <v>538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539</v>
      </c>
      <c r="C32" s="18" t="s">
        <v>540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541</v>
      </c>
      <c r="C33" s="18" t="s">
        <v>542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543</v>
      </c>
      <c r="C34" s="18" t="s">
        <v>544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545</v>
      </c>
      <c r="C35" s="18" t="s">
        <v>546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547</v>
      </c>
      <c r="C36" s="18" t="s">
        <v>174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548</v>
      </c>
      <c r="C37" s="18" t="s">
        <v>549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550</v>
      </c>
      <c r="C38" s="18" t="s">
        <v>220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551</v>
      </c>
      <c r="C39" s="18" t="s">
        <v>552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553</v>
      </c>
      <c r="C40" s="18" t="s">
        <v>244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554</v>
      </c>
      <c r="C41" s="18" t="s">
        <v>555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261</v>
      </c>
      <c r="C42" s="18" t="s">
        <v>262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556</v>
      </c>
      <c r="C43" s="18" t="s">
        <v>557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558</v>
      </c>
      <c r="C44" s="18" t="s">
        <v>559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560</v>
      </c>
      <c r="C45" s="18" t="s">
        <v>561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562</v>
      </c>
      <c r="C46" s="18" t="s">
        <v>563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564</v>
      </c>
      <c r="C47" s="18" t="s">
        <v>565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566</v>
      </c>
      <c r="C48" s="18" t="s">
        <v>567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568</v>
      </c>
      <c r="C49" s="18" t="s">
        <v>569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570</v>
      </c>
      <c r="C50" s="18" t="s">
        <v>420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571</v>
      </c>
      <c r="C51" s="18" t="s">
        <v>572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573</v>
      </c>
      <c r="C52" s="18" t="s">
        <v>574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575</v>
      </c>
      <c r="C53" s="18" t="s">
        <v>576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577</v>
      </c>
      <c r="C54" s="18" t="s">
        <v>578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579</v>
      </c>
      <c r="C55" s="18" t="s">
        <v>580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247</v>
      </c>
      <c r="C56" s="18" t="s">
        <v>248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581</v>
      </c>
      <c r="C57" s="18" t="s">
        <v>582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583</v>
      </c>
      <c r="C58" s="18" t="s">
        <v>584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585</v>
      </c>
      <c r="C59" s="18" t="s">
        <v>586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587</v>
      </c>
      <c r="C60" s="18" t="s">
        <v>588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589</v>
      </c>
      <c r="C61" s="18" t="s">
        <v>590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591</v>
      </c>
      <c r="C62" s="18" t="s">
        <v>592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593</v>
      </c>
      <c r="C63" s="18" t="s">
        <v>594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595</v>
      </c>
      <c r="C64" s="18" t="s">
        <v>596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597</v>
      </c>
      <c r="C65" s="18" t="s">
        <v>598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599</v>
      </c>
      <c r="C66" s="18" t="s">
        <v>600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601</v>
      </c>
      <c r="C67" s="18" t="s">
        <v>601</v>
      </c>
      <c r="D67" s="27" t="s">
        <v>530</v>
      </c>
    </row>
    <row r="68" spans="1:4" ht="20.149999999999999" customHeight="1" x14ac:dyDescent="0.3">
      <c r="A68" s="24">
        <v>11</v>
      </c>
      <c r="B68" s="19" t="s">
        <v>695</v>
      </c>
      <c r="C68" s="19" t="s">
        <v>696</v>
      </c>
      <c r="D68" s="28" t="s">
        <v>604</v>
      </c>
    </row>
    <row r="69" spans="1:4" ht="20.149999999999999" customHeight="1" x14ac:dyDescent="0.3">
      <c r="A69" s="24">
        <v>11</v>
      </c>
      <c r="B69" s="19" t="s">
        <v>697</v>
      </c>
      <c r="C69" s="19" t="s">
        <v>698</v>
      </c>
      <c r="D69" s="28" t="s">
        <v>604</v>
      </c>
    </row>
    <row r="70" spans="1:4" ht="20.149999999999999" customHeight="1" x14ac:dyDescent="0.3">
      <c r="A70" s="24">
        <v>11</v>
      </c>
      <c r="B70" s="19" t="s">
        <v>699</v>
      </c>
      <c r="C70" s="19" t="s">
        <v>700</v>
      </c>
      <c r="D70" s="28" t="s">
        <v>604</v>
      </c>
    </row>
    <row r="71" spans="1:4" ht="20.149999999999999" customHeight="1" x14ac:dyDescent="0.3">
      <c r="A71" s="24">
        <v>11</v>
      </c>
      <c r="B71" s="19" t="s">
        <v>701</v>
      </c>
      <c r="C71" s="19" t="s">
        <v>702</v>
      </c>
      <c r="D71" s="28" t="s">
        <v>604</v>
      </c>
    </row>
    <row r="72" spans="1:4" ht="20.149999999999999" customHeight="1" x14ac:dyDescent="0.3">
      <c r="A72" s="33">
        <v>11</v>
      </c>
      <c r="B72" s="34" t="s">
        <v>767</v>
      </c>
      <c r="C72" s="34" t="s">
        <v>767</v>
      </c>
      <c r="D72" s="35" t="s">
        <v>757</v>
      </c>
    </row>
    <row r="73" spans="1:4" ht="15.5" x14ac:dyDescent="0.3">
      <c r="A73" s="59" t="s">
        <v>798</v>
      </c>
      <c r="B73" s="67">
        <f>SUBTOTAL(103,Table12[Name])</f>
        <v>70</v>
      </c>
      <c r="C73" s="63"/>
      <c r="D73" s="64"/>
    </row>
  </sheetData>
  <sheetProtection algorithmName="SHA-512" hashValue="yXkgFCYNhDI5kqq9J8qYwebzs2iaE6FjmzrGVOvXBDGU1fICIrDsdNnAkJpG/4MJlLHvvrQBiGF/3A0mdKO9ig==" saltValue="oSKF+Cz0fb7wxNMA5yvAXw==" spinCount="100000" sheet="1" objects="1" scenarios="1" sort="0" autoFilter="0"/>
  <mergeCells count="1">
    <mergeCell ref="A1:D1"/>
  </mergeCells>
  <hyperlinks>
    <hyperlink ref="F2" location="Contents!A1" display="Contents" xr:uid="{01AE1776-4F8E-42DD-9985-935A829592E9}"/>
  </hyperlinks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00525A-738A-47E4-AE23-2AF48C6F175A}">
  <sheetPr codeName="Sheet14"/>
  <dimension ref="A1:F70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9.5" style="1" customWidth="1"/>
    <col min="2" max="2" width="51.33203125" customWidth="1"/>
    <col min="3" max="3" width="46.33203125" customWidth="1"/>
    <col min="4" max="4" width="15.33203125" customWidth="1"/>
  </cols>
  <sheetData>
    <row r="1" spans="1:6" ht="98.15" customHeight="1" x14ac:dyDescent="0.3">
      <c r="A1" s="75" t="s">
        <v>787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12</v>
      </c>
      <c r="B3" s="17" t="s">
        <v>405</v>
      </c>
      <c r="C3" s="17" t="s">
        <v>406</v>
      </c>
      <c r="D3" s="26" t="s">
        <v>6</v>
      </c>
    </row>
    <row r="4" spans="1:6" ht="20.149999999999999" customHeight="1" x14ac:dyDescent="0.3">
      <c r="A4" s="22">
        <v>12</v>
      </c>
      <c r="B4" s="17" t="s">
        <v>407</v>
      </c>
      <c r="C4" s="17" t="s">
        <v>408</v>
      </c>
      <c r="D4" s="26" t="s">
        <v>6</v>
      </c>
    </row>
    <row r="5" spans="1:6" ht="20.149999999999999" customHeight="1" x14ac:dyDescent="0.3">
      <c r="A5" s="22">
        <v>12</v>
      </c>
      <c r="B5" s="17" t="s">
        <v>409</v>
      </c>
      <c r="C5" s="17" t="s">
        <v>410</v>
      </c>
      <c r="D5" s="26" t="s">
        <v>6</v>
      </c>
    </row>
    <row r="6" spans="1:6" ht="20.149999999999999" customHeight="1" x14ac:dyDescent="0.3">
      <c r="A6" s="22">
        <v>12</v>
      </c>
      <c r="B6" s="17" t="s">
        <v>411</v>
      </c>
      <c r="C6" s="17" t="s">
        <v>412</v>
      </c>
      <c r="D6" s="26" t="s">
        <v>6</v>
      </c>
    </row>
    <row r="7" spans="1:6" ht="20.149999999999999" customHeight="1" x14ac:dyDescent="0.3">
      <c r="A7" s="22">
        <v>12</v>
      </c>
      <c r="B7" s="17" t="s">
        <v>413</v>
      </c>
      <c r="C7" s="17" t="s">
        <v>414</v>
      </c>
      <c r="D7" s="26" t="s">
        <v>6</v>
      </c>
    </row>
    <row r="8" spans="1:6" ht="20.149999999999999" customHeight="1" x14ac:dyDescent="0.3">
      <c r="A8" s="22">
        <v>12</v>
      </c>
      <c r="B8" s="17" t="s">
        <v>415</v>
      </c>
      <c r="C8" s="17" t="s">
        <v>416</v>
      </c>
      <c r="D8" s="26" t="s">
        <v>6</v>
      </c>
    </row>
    <row r="9" spans="1:6" ht="20.149999999999999" customHeight="1" x14ac:dyDescent="0.3">
      <c r="A9" s="22">
        <v>12</v>
      </c>
      <c r="B9" s="17" t="s">
        <v>417</v>
      </c>
      <c r="C9" s="17" t="s">
        <v>418</v>
      </c>
      <c r="D9" s="26" t="s">
        <v>6</v>
      </c>
    </row>
    <row r="10" spans="1:6" ht="20.149999999999999" customHeight="1" x14ac:dyDescent="0.3">
      <c r="A10" s="22">
        <v>12</v>
      </c>
      <c r="B10" s="17" t="s">
        <v>419</v>
      </c>
      <c r="C10" s="17" t="s">
        <v>420</v>
      </c>
      <c r="D10" s="26" t="s">
        <v>6</v>
      </c>
    </row>
    <row r="11" spans="1:6" ht="20.149999999999999" customHeight="1" x14ac:dyDescent="0.3">
      <c r="A11" s="22">
        <v>12</v>
      </c>
      <c r="B11" s="17" t="s">
        <v>421</v>
      </c>
      <c r="C11" s="17" t="s">
        <v>422</v>
      </c>
      <c r="D11" s="26" t="s">
        <v>6</v>
      </c>
    </row>
    <row r="12" spans="1:6" ht="20.149999999999999" customHeight="1" x14ac:dyDescent="0.3">
      <c r="A12" s="22">
        <v>12</v>
      </c>
      <c r="B12" s="17" t="s">
        <v>423</v>
      </c>
      <c r="C12" s="17" t="s">
        <v>424</v>
      </c>
      <c r="D12" s="26" t="s">
        <v>6</v>
      </c>
    </row>
    <row r="13" spans="1:6" ht="20.149999999999999" customHeight="1" x14ac:dyDescent="0.3">
      <c r="A13" s="22">
        <v>12</v>
      </c>
      <c r="B13" s="17" t="s">
        <v>425</v>
      </c>
      <c r="C13" s="17" t="s">
        <v>426</v>
      </c>
      <c r="D13" s="26" t="s">
        <v>6</v>
      </c>
    </row>
    <row r="14" spans="1:6" ht="20.149999999999999" customHeight="1" x14ac:dyDescent="0.3">
      <c r="A14" s="22">
        <v>12</v>
      </c>
      <c r="B14" s="17" t="s">
        <v>427</v>
      </c>
      <c r="C14" s="17" t="s">
        <v>428</v>
      </c>
      <c r="D14" s="26" t="s">
        <v>6</v>
      </c>
    </row>
    <row r="15" spans="1:6" ht="20.149999999999999" customHeight="1" x14ac:dyDescent="0.3">
      <c r="A15" s="22">
        <v>12</v>
      </c>
      <c r="B15" s="17" t="s">
        <v>429</v>
      </c>
      <c r="C15" s="17" t="s">
        <v>430</v>
      </c>
      <c r="D15" s="26" t="s">
        <v>6</v>
      </c>
    </row>
    <row r="16" spans="1:6" ht="20.149999999999999" customHeight="1" x14ac:dyDescent="0.3">
      <c r="A16" s="22">
        <v>12</v>
      </c>
      <c r="B16" s="17" t="s">
        <v>431</v>
      </c>
      <c r="C16" s="17" t="s">
        <v>432</v>
      </c>
      <c r="D16" s="26" t="s">
        <v>6</v>
      </c>
    </row>
    <row r="17" spans="1:4" ht="20.149999999999999" customHeight="1" x14ac:dyDescent="0.3">
      <c r="A17" s="22">
        <v>12</v>
      </c>
      <c r="B17" s="17" t="s">
        <v>433</v>
      </c>
      <c r="C17" s="17" t="s">
        <v>434</v>
      </c>
      <c r="D17" s="26" t="s">
        <v>6</v>
      </c>
    </row>
    <row r="18" spans="1:4" ht="20.149999999999999" customHeight="1" x14ac:dyDescent="0.3">
      <c r="A18" s="22">
        <v>12</v>
      </c>
      <c r="B18" s="17" t="s">
        <v>435</v>
      </c>
      <c r="C18" s="17" t="s">
        <v>436</v>
      </c>
      <c r="D18" s="26" t="s">
        <v>6</v>
      </c>
    </row>
    <row r="19" spans="1:4" ht="20.149999999999999" customHeight="1" x14ac:dyDescent="0.3">
      <c r="A19" s="22">
        <v>12</v>
      </c>
      <c r="B19" s="17" t="s">
        <v>437</v>
      </c>
      <c r="C19" s="17" t="s">
        <v>438</v>
      </c>
      <c r="D19" s="26" t="s">
        <v>6</v>
      </c>
    </row>
    <row r="20" spans="1:4" ht="20.149999999999999" customHeight="1" x14ac:dyDescent="0.3">
      <c r="A20" s="22">
        <v>12</v>
      </c>
      <c r="B20" s="17" t="s">
        <v>439</v>
      </c>
      <c r="C20" s="17" t="s">
        <v>440</v>
      </c>
      <c r="D20" s="26" t="s">
        <v>6</v>
      </c>
    </row>
    <row r="21" spans="1:4" ht="20.149999999999999" customHeight="1" x14ac:dyDescent="0.3">
      <c r="A21" s="22">
        <v>12</v>
      </c>
      <c r="B21" s="17" t="s">
        <v>441</v>
      </c>
      <c r="C21" s="17" t="s">
        <v>442</v>
      </c>
      <c r="D21" s="26" t="s">
        <v>6</v>
      </c>
    </row>
    <row r="22" spans="1:4" ht="20.149999999999999" customHeight="1" x14ac:dyDescent="0.3">
      <c r="A22" s="22">
        <v>12</v>
      </c>
      <c r="B22" s="17" t="s">
        <v>443</v>
      </c>
      <c r="C22" s="17" t="s">
        <v>444</v>
      </c>
      <c r="D22" s="26" t="s">
        <v>6</v>
      </c>
    </row>
    <row r="23" spans="1:4" ht="20.149999999999999" customHeight="1" x14ac:dyDescent="0.3">
      <c r="A23" s="22">
        <v>12</v>
      </c>
      <c r="B23" s="17" t="s">
        <v>445</v>
      </c>
      <c r="C23" s="17" t="s">
        <v>446</v>
      </c>
      <c r="D23" s="26" t="s">
        <v>6</v>
      </c>
    </row>
    <row r="24" spans="1:4" ht="20.149999999999999" customHeight="1" x14ac:dyDescent="0.3">
      <c r="A24" s="22">
        <v>12</v>
      </c>
      <c r="B24" s="17" t="s">
        <v>447</v>
      </c>
      <c r="C24" s="17" t="s">
        <v>448</v>
      </c>
      <c r="D24" s="26" t="s">
        <v>6</v>
      </c>
    </row>
    <row r="25" spans="1:4" ht="20.149999999999999" customHeight="1" x14ac:dyDescent="0.3">
      <c r="A25" s="23" t="s">
        <v>527</v>
      </c>
      <c r="B25" s="18" t="s">
        <v>528</v>
      </c>
      <c r="C25" s="18" t="s">
        <v>529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531</v>
      </c>
      <c r="C26" s="18" t="s">
        <v>532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533</v>
      </c>
      <c r="C27" s="18" t="s">
        <v>50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534</v>
      </c>
      <c r="C28" s="18" t="s">
        <v>535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536</v>
      </c>
      <c r="C29" s="18" t="s">
        <v>76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537</v>
      </c>
      <c r="C30" s="18" t="s">
        <v>538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539</v>
      </c>
      <c r="C31" s="18" t="s">
        <v>540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541</v>
      </c>
      <c r="C32" s="18" t="s">
        <v>542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543</v>
      </c>
      <c r="C33" s="18" t="s">
        <v>544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545</v>
      </c>
      <c r="C34" s="18" t="s">
        <v>546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547</v>
      </c>
      <c r="C35" s="18" t="s">
        <v>174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548</v>
      </c>
      <c r="C36" s="18" t="s">
        <v>549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550</v>
      </c>
      <c r="C37" s="18" t="s">
        <v>220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551</v>
      </c>
      <c r="C38" s="18" t="s">
        <v>552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553</v>
      </c>
      <c r="C39" s="18" t="s">
        <v>244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554</v>
      </c>
      <c r="C40" s="18" t="s">
        <v>555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261</v>
      </c>
      <c r="C41" s="18" t="s">
        <v>262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556</v>
      </c>
      <c r="C42" s="18" t="s">
        <v>557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558</v>
      </c>
      <c r="C43" s="18" t="s">
        <v>559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560</v>
      </c>
      <c r="C44" s="18" t="s">
        <v>561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562</v>
      </c>
      <c r="C45" s="18" t="s">
        <v>563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564</v>
      </c>
      <c r="C46" s="18" t="s">
        <v>565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566</v>
      </c>
      <c r="C47" s="18" t="s">
        <v>567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568</v>
      </c>
      <c r="C48" s="18" t="s">
        <v>569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570</v>
      </c>
      <c r="C49" s="18" t="s">
        <v>420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571</v>
      </c>
      <c r="C50" s="18" t="s">
        <v>572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573</v>
      </c>
      <c r="C51" s="18" t="s">
        <v>574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575</v>
      </c>
      <c r="C52" s="18" t="s">
        <v>576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577</v>
      </c>
      <c r="C53" s="18" t="s">
        <v>578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579</v>
      </c>
      <c r="C54" s="18" t="s">
        <v>580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247</v>
      </c>
      <c r="C55" s="18" t="s">
        <v>248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581</v>
      </c>
      <c r="C56" s="18" t="s">
        <v>582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583</v>
      </c>
      <c r="C57" s="18" t="s">
        <v>584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585</v>
      </c>
      <c r="C58" s="18" t="s">
        <v>586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587</v>
      </c>
      <c r="C59" s="18" t="s">
        <v>588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589</v>
      </c>
      <c r="C60" s="18" t="s">
        <v>590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591</v>
      </c>
      <c r="C61" s="18" t="s">
        <v>592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593</v>
      </c>
      <c r="C62" s="18" t="s">
        <v>594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595</v>
      </c>
      <c r="C63" s="18" t="s">
        <v>596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597</v>
      </c>
      <c r="C64" s="18" t="s">
        <v>598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599</v>
      </c>
      <c r="C65" s="18" t="s">
        <v>600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601</v>
      </c>
      <c r="C66" s="18" t="s">
        <v>601</v>
      </c>
      <c r="D66" s="27" t="s">
        <v>530</v>
      </c>
    </row>
    <row r="67" spans="1:4" ht="20.149999999999999" customHeight="1" x14ac:dyDescent="0.3">
      <c r="A67" s="24">
        <v>12</v>
      </c>
      <c r="B67" s="19" t="s">
        <v>703</v>
      </c>
      <c r="C67" s="19" t="s">
        <v>704</v>
      </c>
      <c r="D67" s="28" t="s">
        <v>604</v>
      </c>
    </row>
    <row r="68" spans="1:4" ht="20.149999999999999" customHeight="1" x14ac:dyDescent="0.3">
      <c r="A68" s="24">
        <v>12</v>
      </c>
      <c r="B68" s="19" t="s">
        <v>705</v>
      </c>
      <c r="C68" s="19" t="s">
        <v>706</v>
      </c>
      <c r="D68" s="28" t="s">
        <v>604</v>
      </c>
    </row>
    <row r="69" spans="1:4" ht="20.149999999999999" customHeight="1" x14ac:dyDescent="0.3">
      <c r="A69" s="33">
        <v>12</v>
      </c>
      <c r="B69" s="34" t="s">
        <v>768</v>
      </c>
      <c r="C69" s="34" t="s">
        <v>768</v>
      </c>
      <c r="D69" s="35" t="s">
        <v>757</v>
      </c>
    </row>
    <row r="70" spans="1:4" ht="15.5" x14ac:dyDescent="0.35">
      <c r="A70" s="59" t="s">
        <v>798</v>
      </c>
      <c r="B70" s="74">
        <f>SUBTOTAL(103,Table13[Name])</f>
        <v>67</v>
      </c>
      <c r="C70" s="65"/>
      <c r="D70" s="64"/>
    </row>
  </sheetData>
  <sheetProtection algorithmName="SHA-512" hashValue="2XImkV5E7h+HI2OAslxO98y82Y+D2oxtOuKU9qfui6URIOcOmnrFcRqXABJZol70oW9lRAL35XQWqrcH91gCEA==" saltValue="kw77UOPIpSxKHDXXl4+LDQ==" spinCount="100000" sheet="1" objects="1" scenarios="1" sort="0" autoFilter="0"/>
  <mergeCells count="1">
    <mergeCell ref="A1:D1"/>
  </mergeCells>
  <hyperlinks>
    <hyperlink ref="F2" location="Contents!A1" display="Contents" xr:uid="{BD72466D-0AA7-4012-B2E2-A448EA5CB3C7}"/>
  </hyperlinks>
  <pageMargins left="0.7" right="0.7" top="0.75" bottom="0.75" header="0.3" footer="0.3"/>
  <tableParts count="1">
    <tablePart r:id="rId1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3AEDD4-18CD-4EA0-A5CF-763370CF6E2B}">
  <sheetPr codeName="Sheet15"/>
  <dimension ref="A1:F72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67.08203125" customWidth="1"/>
    <col min="3" max="3" width="53.33203125" customWidth="1"/>
    <col min="4" max="4" width="15.33203125" customWidth="1"/>
  </cols>
  <sheetData>
    <row r="1" spans="1:6" ht="98.15" customHeight="1" x14ac:dyDescent="0.3">
      <c r="A1" s="75" t="s">
        <v>788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13</v>
      </c>
      <c r="B3" s="17" t="s">
        <v>449</v>
      </c>
      <c r="C3" s="17" t="s">
        <v>450</v>
      </c>
      <c r="D3" s="26" t="s">
        <v>6</v>
      </c>
    </row>
    <row r="4" spans="1:6" ht="20.149999999999999" customHeight="1" x14ac:dyDescent="0.3">
      <c r="A4" s="22">
        <v>13</v>
      </c>
      <c r="B4" s="17" t="s">
        <v>451</v>
      </c>
      <c r="C4" s="17" t="s">
        <v>452</v>
      </c>
      <c r="D4" s="26" t="s">
        <v>6</v>
      </c>
    </row>
    <row r="5" spans="1:6" ht="20.149999999999999" customHeight="1" x14ac:dyDescent="0.3">
      <c r="A5" s="22">
        <v>13</v>
      </c>
      <c r="B5" s="17" t="s">
        <v>453</v>
      </c>
      <c r="C5" s="17" t="s">
        <v>454</v>
      </c>
      <c r="D5" s="26" t="s">
        <v>6</v>
      </c>
    </row>
    <row r="6" spans="1:6" ht="20.149999999999999" customHeight="1" x14ac:dyDescent="0.3">
      <c r="A6" s="22">
        <v>13</v>
      </c>
      <c r="B6" s="17" t="s">
        <v>455</v>
      </c>
      <c r="C6" s="17" t="s">
        <v>456</v>
      </c>
      <c r="D6" s="26" t="s">
        <v>6</v>
      </c>
    </row>
    <row r="7" spans="1:6" ht="20.149999999999999" customHeight="1" x14ac:dyDescent="0.3">
      <c r="A7" s="22">
        <v>13</v>
      </c>
      <c r="B7" s="17" t="s">
        <v>457</v>
      </c>
      <c r="C7" s="17" t="s">
        <v>458</v>
      </c>
      <c r="D7" s="26" t="s">
        <v>6</v>
      </c>
    </row>
    <row r="8" spans="1:6" ht="20.149999999999999" customHeight="1" x14ac:dyDescent="0.3">
      <c r="A8" s="22">
        <v>13</v>
      </c>
      <c r="B8" s="17" t="s">
        <v>459</v>
      </c>
      <c r="C8" s="17" t="s">
        <v>460</v>
      </c>
      <c r="D8" s="26" t="s">
        <v>6</v>
      </c>
    </row>
    <row r="9" spans="1:6" ht="20.149999999999999" customHeight="1" x14ac:dyDescent="0.3">
      <c r="A9" s="22">
        <v>13</v>
      </c>
      <c r="B9" s="17" t="s">
        <v>461</v>
      </c>
      <c r="C9" s="17" t="s">
        <v>462</v>
      </c>
      <c r="D9" s="26" t="s">
        <v>6</v>
      </c>
    </row>
    <row r="10" spans="1:6" ht="20.149999999999999" customHeight="1" x14ac:dyDescent="0.3">
      <c r="A10" s="22">
        <v>13</v>
      </c>
      <c r="B10" s="17" t="s">
        <v>463</v>
      </c>
      <c r="C10" s="17" t="s">
        <v>464</v>
      </c>
      <c r="D10" s="26" t="s">
        <v>6</v>
      </c>
    </row>
    <row r="11" spans="1:6" ht="20.149999999999999" customHeight="1" x14ac:dyDescent="0.3">
      <c r="A11" s="22">
        <v>13</v>
      </c>
      <c r="B11" s="17" t="s">
        <v>465</v>
      </c>
      <c r="C11" s="17" t="s">
        <v>466</v>
      </c>
      <c r="D11" s="26" t="s">
        <v>6</v>
      </c>
    </row>
    <row r="12" spans="1:6" ht="20.149999999999999" customHeight="1" x14ac:dyDescent="0.3">
      <c r="A12" s="22">
        <v>13</v>
      </c>
      <c r="B12" s="17" t="s">
        <v>467</v>
      </c>
      <c r="C12" s="17" t="s">
        <v>468</v>
      </c>
      <c r="D12" s="26" t="s">
        <v>6</v>
      </c>
    </row>
    <row r="13" spans="1:6" ht="20.149999999999999" customHeight="1" x14ac:dyDescent="0.3">
      <c r="A13" s="22">
        <v>13</v>
      </c>
      <c r="B13" s="17" t="s">
        <v>469</v>
      </c>
      <c r="C13" s="17" t="s">
        <v>470</v>
      </c>
      <c r="D13" s="26" t="s">
        <v>6</v>
      </c>
    </row>
    <row r="14" spans="1:6" ht="20.149999999999999" customHeight="1" x14ac:dyDescent="0.3">
      <c r="A14" s="22">
        <v>13</v>
      </c>
      <c r="B14" s="17" t="s">
        <v>471</v>
      </c>
      <c r="C14" s="17" t="s">
        <v>472</v>
      </c>
      <c r="D14" s="26" t="s">
        <v>6</v>
      </c>
    </row>
    <row r="15" spans="1:6" ht="20.149999999999999" customHeight="1" x14ac:dyDescent="0.3">
      <c r="A15" s="22">
        <v>13</v>
      </c>
      <c r="B15" s="17" t="s">
        <v>473</v>
      </c>
      <c r="C15" s="17" t="s">
        <v>474</v>
      </c>
      <c r="D15" s="26" t="s">
        <v>6</v>
      </c>
    </row>
    <row r="16" spans="1:6" ht="20.149999999999999" customHeight="1" x14ac:dyDescent="0.3">
      <c r="A16" s="22">
        <v>13</v>
      </c>
      <c r="B16" s="17" t="s">
        <v>475</v>
      </c>
      <c r="C16" s="17" t="s">
        <v>476</v>
      </c>
      <c r="D16" s="26" t="s">
        <v>6</v>
      </c>
    </row>
    <row r="17" spans="1:4" ht="20.149999999999999" customHeight="1" x14ac:dyDescent="0.3">
      <c r="A17" s="22">
        <v>13</v>
      </c>
      <c r="B17" s="17" t="s">
        <v>477</v>
      </c>
      <c r="C17" s="17" t="s">
        <v>478</v>
      </c>
      <c r="D17" s="26" t="s">
        <v>6</v>
      </c>
    </row>
    <row r="18" spans="1:4" ht="20.149999999999999" customHeight="1" x14ac:dyDescent="0.3">
      <c r="A18" s="22">
        <v>13</v>
      </c>
      <c r="B18" s="17" t="s">
        <v>479</v>
      </c>
      <c r="C18" s="17" t="s">
        <v>480</v>
      </c>
      <c r="D18" s="26" t="s">
        <v>6</v>
      </c>
    </row>
    <row r="19" spans="1:4" ht="20.149999999999999" customHeight="1" x14ac:dyDescent="0.3">
      <c r="A19" s="22">
        <v>13</v>
      </c>
      <c r="B19" s="17" t="s">
        <v>481</v>
      </c>
      <c r="C19" s="17" t="s">
        <v>482</v>
      </c>
      <c r="D19" s="26" t="s">
        <v>6</v>
      </c>
    </row>
    <row r="20" spans="1:4" ht="20.149999999999999" customHeight="1" x14ac:dyDescent="0.3">
      <c r="A20" s="22">
        <v>13</v>
      </c>
      <c r="B20" s="17" t="s">
        <v>483</v>
      </c>
      <c r="C20" s="17" t="s">
        <v>484</v>
      </c>
      <c r="D20" s="26" t="s">
        <v>6</v>
      </c>
    </row>
    <row r="21" spans="1:4" ht="20.149999999999999" customHeight="1" x14ac:dyDescent="0.3">
      <c r="A21" s="22">
        <v>13</v>
      </c>
      <c r="B21" s="17" t="s">
        <v>485</v>
      </c>
      <c r="C21" s="17" t="s">
        <v>486</v>
      </c>
      <c r="D21" s="26" t="s">
        <v>6</v>
      </c>
    </row>
    <row r="22" spans="1:4" ht="20.149999999999999" customHeight="1" x14ac:dyDescent="0.3">
      <c r="A22" s="22">
        <v>13</v>
      </c>
      <c r="B22" s="17" t="s">
        <v>487</v>
      </c>
      <c r="C22" s="17" t="s">
        <v>488</v>
      </c>
      <c r="D22" s="26" t="s">
        <v>6</v>
      </c>
    </row>
    <row r="23" spans="1:4" ht="20.149999999999999" customHeight="1" x14ac:dyDescent="0.3">
      <c r="A23" s="22">
        <v>13</v>
      </c>
      <c r="B23" s="17" t="s">
        <v>489</v>
      </c>
      <c r="C23" s="17" t="s">
        <v>490</v>
      </c>
      <c r="D23" s="26" t="s">
        <v>6</v>
      </c>
    </row>
    <row r="24" spans="1:4" ht="20.149999999999999" customHeight="1" x14ac:dyDescent="0.3">
      <c r="A24" s="23" t="s">
        <v>527</v>
      </c>
      <c r="B24" s="18" t="s">
        <v>528</v>
      </c>
      <c r="C24" s="18" t="s">
        <v>529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531</v>
      </c>
      <c r="C25" s="18" t="s">
        <v>532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533</v>
      </c>
      <c r="C26" s="18" t="s">
        <v>50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534</v>
      </c>
      <c r="C27" s="18" t="s">
        <v>535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536</v>
      </c>
      <c r="C28" s="18" t="s">
        <v>76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537</v>
      </c>
      <c r="C29" s="18" t="s">
        <v>538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539</v>
      </c>
      <c r="C30" s="18" t="s">
        <v>540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541</v>
      </c>
      <c r="C31" s="18" t="s">
        <v>542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543</v>
      </c>
      <c r="C32" s="18" t="s">
        <v>544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545</v>
      </c>
      <c r="C33" s="18" t="s">
        <v>546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547</v>
      </c>
      <c r="C34" s="18" t="s">
        <v>174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548</v>
      </c>
      <c r="C35" s="18" t="s">
        <v>549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550</v>
      </c>
      <c r="C36" s="18" t="s">
        <v>220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551</v>
      </c>
      <c r="C37" s="18" t="s">
        <v>552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553</v>
      </c>
      <c r="C38" s="18" t="s">
        <v>244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554</v>
      </c>
      <c r="C39" s="18" t="s">
        <v>555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261</v>
      </c>
      <c r="C40" s="18" t="s">
        <v>262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556</v>
      </c>
      <c r="C41" s="18" t="s">
        <v>557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558</v>
      </c>
      <c r="C42" s="18" t="s">
        <v>559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560</v>
      </c>
      <c r="C43" s="18" t="s">
        <v>561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562</v>
      </c>
      <c r="C44" s="18" t="s">
        <v>563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564</v>
      </c>
      <c r="C45" s="18" t="s">
        <v>565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566</v>
      </c>
      <c r="C46" s="18" t="s">
        <v>567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568</v>
      </c>
      <c r="C47" s="18" t="s">
        <v>569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570</v>
      </c>
      <c r="C48" s="18" t="s">
        <v>420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571</v>
      </c>
      <c r="C49" s="18" t="s">
        <v>572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573</v>
      </c>
      <c r="C50" s="18" t="s">
        <v>574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575</v>
      </c>
      <c r="C51" s="18" t="s">
        <v>576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577</v>
      </c>
      <c r="C52" s="18" t="s">
        <v>578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579</v>
      </c>
      <c r="C53" s="18" t="s">
        <v>580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247</v>
      </c>
      <c r="C54" s="18" t="s">
        <v>248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581</v>
      </c>
      <c r="C55" s="18" t="s">
        <v>582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583</v>
      </c>
      <c r="C56" s="18" t="s">
        <v>584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585</v>
      </c>
      <c r="C57" s="18" t="s">
        <v>586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587</v>
      </c>
      <c r="C58" s="18" t="s">
        <v>588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589</v>
      </c>
      <c r="C59" s="18" t="s">
        <v>590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591</v>
      </c>
      <c r="C60" s="18" t="s">
        <v>592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593</v>
      </c>
      <c r="C61" s="18" t="s">
        <v>594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595</v>
      </c>
      <c r="C62" s="18" t="s">
        <v>596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597</v>
      </c>
      <c r="C63" s="18" t="s">
        <v>598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599</v>
      </c>
      <c r="C64" s="18" t="s">
        <v>600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601</v>
      </c>
      <c r="C65" s="18" t="s">
        <v>601</v>
      </c>
      <c r="D65" s="27" t="s">
        <v>530</v>
      </c>
    </row>
    <row r="66" spans="1:4" ht="20.149999999999999" customHeight="1" x14ac:dyDescent="0.3">
      <c r="A66" s="24">
        <v>13</v>
      </c>
      <c r="B66" s="19" t="s">
        <v>707</v>
      </c>
      <c r="C66" s="19" t="s">
        <v>708</v>
      </c>
      <c r="D66" s="28" t="s">
        <v>604</v>
      </c>
    </row>
    <row r="67" spans="1:4" ht="20.149999999999999" customHeight="1" x14ac:dyDescent="0.3">
      <c r="A67" s="24">
        <v>13</v>
      </c>
      <c r="B67" s="19" t="s">
        <v>709</v>
      </c>
      <c r="C67" s="19" t="s">
        <v>710</v>
      </c>
      <c r="D67" s="28" t="s">
        <v>604</v>
      </c>
    </row>
    <row r="68" spans="1:4" ht="20.149999999999999" customHeight="1" x14ac:dyDescent="0.3">
      <c r="A68" s="24">
        <v>13</v>
      </c>
      <c r="B68" s="19" t="s">
        <v>711</v>
      </c>
      <c r="C68" s="19" t="s">
        <v>712</v>
      </c>
      <c r="D68" s="28" t="s">
        <v>604</v>
      </c>
    </row>
    <row r="69" spans="1:4" ht="20.149999999999999" customHeight="1" x14ac:dyDescent="0.3">
      <c r="A69" s="24">
        <v>13</v>
      </c>
      <c r="B69" s="19" t="s">
        <v>713</v>
      </c>
      <c r="C69" s="19" t="s">
        <v>714</v>
      </c>
      <c r="D69" s="28" t="s">
        <v>604</v>
      </c>
    </row>
    <row r="70" spans="1:4" ht="20.149999999999999" customHeight="1" x14ac:dyDescent="0.3">
      <c r="A70" s="24">
        <v>13</v>
      </c>
      <c r="B70" s="19" t="s">
        <v>715</v>
      </c>
      <c r="C70" s="19" t="s">
        <v>716</v>
      </c>
      <c r="D70" s="28" t="s">
        <v>604</v>
      </c>
    </row>
    <row r="71" spans="1:4" ht="20.149999999999999" customHeight="1" x14ac:dyDescent="0.3">
      <c r="A71" s="33">
        <v>13</v>
      </c>
      <c r="B71" s="34" t="s">
        <v>769</v>
      </c>
      <c r="C71" s="34" t="s">
        <v>769</v>
      </c>
      <c r="D71" s="35" t="s">
        <v>757</v>
      </c>
    </row>
    <row r="72" spans="1:4" ht="15.5" x14ac:dyDescent="0.3">
      <c r="A72" s="59" t="s">
        <v>798</v>
      </c>
      <c r="B72" s="67">
        <f>SUBTOTAL(103,Table14[Name])</f>
        <v>69</v>
      </c>
      <c r="C72" s="63"/>
      <c r="D72" s="64"/>
    </row>
  </sheetData>
  <sheetProtection algorithmName="SHA-512" hashValue="KI5HHqP0TlWHFVZ+oNdWBe+NOODskZZlGX7VkjuXmR8C3ePPgUM+R8OZUZEVZM9HmPTYeguR4b75ge5qXJitGQ==" saltValue="F2bfNhmDOG/nGzDDKjSOrA==" spinCount="100000" sheet="1" objects="1" scenarios="1" sort="0" autoFilter="0"/>
  <mergeCells count="1">
    <mergeCell ref="A1:D1"/>
  </mergeCells>
  <hyperlinks>
    <hyperlink ref="F2" location="Contents!A1" display="Contents" xr:uid="{70405144-5E36-45E7-9DC8-A3A136202830}"/>
  </hyperlinks>
  <pageMargins left="0.7" right="0.7" top="0.75" bottom="0.75" header="0.3" footer="0.3"/>
  <tableParts count="1">
    <tablePart r:id="rId1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D41B1-E681-48BE-8DD4-C35A75C5D6DD}">
  <sheetPr codeName="Sheet16"/>
  <dimension ref="A1:F70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0.75" style="1" customWidth="1"/>
    <col min="2" max="2" width="59.08203125" customWidth="1"/>
    <col min="3" max="3" width="46.33203125" customWidth="1"/>
    <col min="4" max="4" width="15.33203125" customWidth="1"/>
  </cols>
  <sheetData>
    <row r="1" spans="1:6" ht="98.15" customHeight="1" x14ac:dyDescent="0.3">
      <c r="A1" s="75" t="s">
        <v>789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14</v>
      </c>
      <c r="B3" s="17" t="s">
        <v>491</v>
      </c>
      <c r="C3" s="17" t="s">
        <v>492</v>
      </c>
      <c r="D3" s="26" t="s">
        <v>6</v>
      </c>
    </row>
    <row r="4" spans="1:6" ht="20.149999999999999" customHeight="1" x14ac:dyDescent="0.3">
      <c r="A4" s="22">
        <v>14</v>
      </c>
      <c r="B4" s="17" t="s">
        <v>493</v>
      </c>
      <c r="C4" s="17" t="s">
        <v>494</v>
      </c>
      <c r="D4" s="26" t="s">
        <v>6</v>
      </c>
    </row>
    <row r="5" spans="1:6" ht="20.149999999999999" customHeight="1" x14ac:dyDescent="0.3">
      <c r="A5" s="22">
        <v>14</v>
      </c>
      <c r="B5" s="17" t="s">
        <v>495</v>
      </c>
      <c r="C5" s="17" t="s">
        <v>496</v>
      </c>
      <c r="D5" s="26" t="s">
        <v>6</v>
      </c>
    </row>
    <row r="6" spans="1:6" ht="20.149999999999999" customHeight="1" x14ac:dyDescent="0.3">
      <c r="A6" s="22">
        <v>14</v>
      </c>
      <c r="B6" s="17" t="s">
        <v>497</v>
      </c>
      <c r="C6" s="17" t="s">
        <v>498</v>
      </c>
      <c r="D6" s="26" t="s">
        <v>6</v>
      </c>
    </row>
    <row r="7" spans="1:6" ht="20.149999999999999" customHeight="1" x14ac:dyDescent="0.3">
      <c r="A7" s="22">
        <v>14</v>
      </c>
      <c r="B7" s="17" t="s">
        <v>499</v>
      </c>
      <c r="C7" s="17" t="s">
        <v>500</v>
      </c>
      <c r="D7" s="26" t="s">
        <v>6</v>
      </c>
    </row>
    <row r="8" spans="1:6" ht="20.149999999999999" customHeight="1" x14ac:dyDescent="0.3">
      <c r="A8" s="22">
        <v>14</v>
      </c>
      <c r="B8" s="17" t="s">
        <v>501</v>
      </c>
      <c r="C8" s="17" t="s">
        <v>502</v>
      </c>
      <c r="D8" s="26" t="s">
        <v>6</v>
      </c>
    </row>
    <row r="9" spans="1:6" ht="20.149999999999999" customHeight="1" x14ac:dyDescent="0.3">
      <c r="A9" s="22">
        <v>14</v>
      </c>
      <c r="B9" s="17" t="s">
        <v>503</v>
      </c>
      <c r="C9" s="17" t="s">
        <v>504</v>
      </c>
      <c r="D9" s="26" t="s">
        <v>6</v>
      </c>
    </row>
    <row r="10" spans="1:6" ht="20.149999999999999" customHeight="1" x14ac:dyDescent="0.3">
      <c r="A10" s="22">
        <v>14</v>
      </c>
      <c r="B10" s="17" t="s">
        <v>505</v>
      </c>
      <c r="C10" s="17" t="s">
        <v>506</v>
      </c>
      <c r="D10" s="26" t="s">
        <v>6</v>
      </c>
    </row>
    <row r="11" spans="1:6" ht="20.149999999999999" customHeight="1" x14ac:dyDescent="0.3">
      <c r="A11" s="22">
        <v>14</v>
      </c>
      <c r="B11" s="17" t="s">
        <v>507</v>
      </c>
      <c r="C11" s="17" t="s">
        <v>508</v>
      </c>
      <c r="D11" s="26" t="s">
        <v>6</v>
      </c>
    </row>
    <row r="12" spans="1:6" ht="20.149999999999999" customHeight="1" x14ac:dyDescent="0.3">
      <c r="A12" s="22">
        <v>14</v>
      </c>
      <c r="B12" s="17" t="s">
        <v>509</v>
      </c>
      <c r="C12" s="17" t="s">
        <v>510</v>
      </c>
      <c r="D12" s="26" t="s">
        <v>6</v>
      </c>
    </row>
    <row r="13" spans="1:6" ht="20.149999999999999" customHeight="1" x14ac:dyDescent="0.3">
      <c r="A13" s="22">
        <v>14</v>
      </c>
      <c r="B13" s="17" t="s">
        <v>511</v>
      </c>
      <c r="C13" s="17" t="s">
        <v>512</v>
      </c>
      <c r="D13" s="26" t="s">
        <v>6</v>
      </c>
    </row>
    <row r="14" spans="1:6" ht="20.149999999999999" customHeight="1" x14ac:dyDescent="0.3">
      <c r="A14" s="22">
        <v>14</v>
      </c>
      <c r="B14" s="17" t="s">
        <v>513</v>
      </c>
      <c r="C14" s="17" t="s">
        <v>514</v>
      </c>
      <c r="D14" s="26" t="s">
        <v>6</v>
      </c>
    </row>
    <row r="15" spans="1:6" ht="20.149999999999999" customHeight="1" x14ac:dyDescent="0.3">
      <c r="A15" s="22">
        <v>14</v>
      </c>
      <c r="B15" s="17" t="s">
        <v>515</v>
      </c>
      <c r="C15" s="17" t="s">
        <v>516</v>
      </c>
      <c r="D15" s="26" t="s">
        <v>6</v>
      </c>
    </row>
    <row r="16" spans="1:6" ht="20.149999999999999" customHeight="1" x14ac:dyDescent="0.3">
      <c r="A16" s="22">
        <v>14</v>
      </c>
      <c r="B16" s="17" t="s">
        <v>517</v>
      </c>
      <c r="C16" s="17" t="s">
        <v>518</v>
      </c>
      <c r="D16" s="26" t="s">
        <v>6</v>
      </c>
    </row>
    <row r="17" spans="1:4" ht="20.149999999999999" customHeight="1" x14ac:dyDescent="0.3">
      <c r="A17" s="22">
        <v>14</v>
      </c>
      <c r="B17" s="17" t="s">
        <v>519</v>
      </c>
      <c r="C17" s="17" t="s">
        <v>520</v>
      </c>
      <c r="D17" s="26" t="s">
        <v>6</v>
      </c>
    </row>
    <row r="18" spans="1:4" ht="20.149999999999999" customHeight="1" x14ac:dyDescent="0.3">
      <c r="A18" s="22">
        <v>14</v>
      </c>
      <c r="B18" s="17" t="s">
        <v>521</v>
      </c>
      <c r="C18" s="17" t="s">
        <v>522</v>
      </c>
      <c r="D18" s="26" t="s">
        <v>6</v>
      </c>
    </row>
    <row r="19" spans="1:4" ht="20.149999999999999" customHeight="1" x14ac:dyDescent="0.3">
      <c r="A19" s="22">
        <v>14</v>
      </c>
      <c r="B19" s="17" t="s">
        <v>523</v>
      </c>
      <c r="C19" s="17" t="s">
        <v>524</v>
      </c>
      <c r="D19" s="26" t="s">
        <v>6</v>
      </c>
    </row>
    <row r="20" spans="1:4" ht="20.149999999999999" customHeight="1" x14ac:dyDescent="0.3">
      <c r="A20" s="22">
        <v>14</v>
      </c>
      <c r="B20" s="17" t="s">
        <v>525</v>
      </c>
      <c r="C20" s="17" t="s">
        <v>526</v>
      </c>
      <c r="D20" s="26" t="s">
        <v>6</v>
      </c>
    </row>
    <row r="21" spans="1:4" ht="20.149999999999999" customHeight="1" x14ac:dyDescent="0.3">
      <c r="A21" s="23" t="s">
        <v>527</v>
      </c>
      <c r="B21" s="18" t="s">
        <v>528</v>
      </c>
      <c r="C21" s="18" t="s">
        <v>529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531</v>
      </c>
      <c r="C22" s="18" t="s">
        <v>532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533</v>
      </c>
      <c r="C23" s="18" t="s">
        <v>50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534</v>
      </c>
      <c r="C24" s="18" t="s">
        <v>535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536</v>
      </c>
      <c r="C25" s="18" t="s">
        <v>76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537</v>
      </c>
      <c r="C26" s="18" t="s">
        <v>538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539</v>
      </c>
      <c r="C27" s="18" t="s">
        <v>540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541</v>
      </c>
      <c r="C28" s="18" t="s">
        <v>542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543</v>
      </c>
      <c r="C29" s="18" t="s">
        <v>544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545</v>
      </c>
      <c r="C30" s="18" t="s">
        <v>546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547</v>
      </c>
      <c r="C31" s="18" t="s">
        <v>174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548</v>
      </c>
      <c r="C32" s="18" t="s">
        <v>549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550</v>
      </c>
      <c r="C33" s="18" t="s">
        <v>220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551</v>
      </c>
      <c r="C34" s="18" t="s">
        <v>552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553</v>
      </c>
      <c r="C35" s="18" t="s">
        <v>244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554</v>
      </c>
      <c r="C36" s="18" t="s">
        <v>555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261</v>
      </c>
      <c r="C37" s="18" t="s">
        <v>262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556</v>
      </c>
      <c r="C38" s="18" t="s">
        <v>557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558</v>
      </c>
      <c r="C39" s="18" t="s">
        <v>559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560</v>
      </c>
      <c r="C40" s="18" t="s">
        <v>561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562</v>
      </c>
      <c r="C41" s="18" t="s">
        <v>563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564</v>
      </c>
      <c r="C42" s="18" t="s">
        <v>565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566</v>
      </c>
      <c r="C43" s="18" t="s">
        <v>567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568</v>
      </c>
      <c r="C44" s="18" t="s">
        <v>569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570</v>
      </c>
      <c r="C45" s="18" t="s">
        <v>420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571</v>
      </c>
      <c r="C46" s="18" t="s">
        <v>572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573</v>
      </c>
      <c r="C47" s="18" t="s">
        <v>574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575</v>
      </c>
      <c r="C48" s="18" t="s">
        <v>576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577</v>
      </c>
      <c r="C49" s="18" t="s">
        <v>578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579</v>
      </c>
      <c r="C50" s="18" t="s">
        <v>580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247</v>
      </c>
      <c r="C51" s="18" t="s">
        <v>248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581</v>
      </c>
      <c r="C52" s="18" t="s">
        <v>582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583</v>
      </c>
      <c r="C53" s="18" t="s">
        <v>584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585</v>
      </c>
      <c r="C54" s="18" t="s">
        <v>586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587</v>
      </c>
      <c r="C55" s="18" t="s">
        <v>588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589</v>
      </c>
      <c r="C56" s="18" t="s">
        <v>590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591</v>
      </c>
      <c r="C57" s="18" t="s">
        <v>592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593</v>
      </c>
      <c r="C58" s="18" t="s">
        <v>594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595</v>
      </c>
      <c r="C59" s="18" t="s">
        <v>596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597</v>
      </c>
      <c r="C60" s="18" t="s">
        <v>598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599</v>
      </c>
      <c r="C61" s="18" t="s">
        <v>600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601</v>
      </c>
      <c r="C62" s="18" t="s">
        <v>601</v>
      </c>
      <c r="D62" s="27" t="s">
        <v>530</v>
      </c>
    </row>
    <row r="63" spans="1:4" ht="20.149999999999999" customHeight="1" x14ac:dyDescent="0.3">
      <c r="A63" s="24">
        <v>14</v>
      </c>
      <c r="B63" s="19" t="s">
        <v>717</v>
      </c>
      <c r="C63" s="19" t="s">
        <v>718</v>
      </c>
      <c r="D63" s="28" t="s">
        <v>604</v>
      </c>
    </row>
    <row r="64" spans="1:4" ht="20.149999999999999" customHeight="1" x14ac:dyDescent="0.3">
      <c r="A64" s="24">
        <v>14</v>
      </c>
      <c r="B64" s="19" t="s">
        <v>719</v>
      </c>
      <c r="C64" s="19" t="s">
        <v>720</v>
      </c>
      <c r="D64" s="28" t="s">
        <v>604</v>
      </c>
    </row>
    <row r="65" spans="1:4" ht="20.149999999999999" customHeight="1" x14ac:dyDescent="0.3">
      <c r="A65" s="24">
        <v>14</v>
      </c>
      <c r="B65" s="19" t="s">
        <v>721</v>
      </c>
      <c r="C65" s="19" t="s">
        <v>722</v>
      </c>
      <c r="D65" s="28" t="s">
        <v>604</v>
      </c>
    </row>
    <row r="66" spans="1:4" ht="20.149999999999999" customHeight="1" x14ac:dyDescent="0.3">
      <c r="A66" s="24">
        <v>14</v>
      </c>
      <c r="B66" s="19" t="s">
        <v>723</v>
      </c>
      <c r="C66" s="19" t="s">
        <v>724</v>
      </c>
      <c r="D66" s="28" t="s">
        <v>604</v>
      </c>
    </row>
    <row r="67" spans="1:4" ht="20.149999999999999" customHeight="1" x14ac:dyDescent="0.3">
      <c r="A67" s="24">
        <v>14</v>
      </c>
      <c r="B67" s="19" t="s">
        <v>725</v>
      </c>
      <c r="C67" s="19" t="s">
        <v>726</v>
      </c>
      <c r="D67" s="28" t="s">
        <v>604</v>
      </c>
    </row>
    <row r="68" spans="1:4" ht="20.149999999999999" customHeight="1" x14ac:dyDescent="0.3">
      <c r="A68" s="24">
        <v>14</v>
      </c>
      <c r="B68" s="19" t="s">
        <v>727</v>
      </c>
      <c r="C68" s="19" t="s">
        <v>728</v>
      </c>
      <c r="D68" s="28" t="s">
        <v>604</v>
      </c>
    </row>
    <row r="69" spans="1:4" ht="20.149999999999999" customHeight="1" x14ac:dyDescent="0.3">
      <c r="A69" s="33">
        <v>14</v>
      </c>
      <c r="B69" s="34" t="s">
        <v>770</v>
      </c>
      <c r="C69" s="34" t="s">
        <v>770</v>
      </c>
      <c r="D69" s="35" t="s">
        <v>757</v>
      </c>
    </row>
    <row r="70" spans="1:4" ht="15.5" x14ac:dyDescent="0.3">
      <c r="A70" s="59" t="s">
        <v>798</v>
      </c>
      <c r="B70" s="67">
        <f>SUBTOTAL(103,Table15[Name])</f>
        <v>67</v>
      </c>
      <c r="C70" s="63"/>
      <c r="D70" s="64"/>
    </row>
  </sheetData>
  <sheetProtection algorithmName="SHA-512" hashValue="n9ZHpKYFvMZ2WKs2tBPf6icGUPOhJX35x39BjlNRcBCjPhZgvaiA2NcSRapQCWMOA3vfg4sDRERq0yIDJZKuig==" saltValue="9AyqqjXQtR/nX148tLZdgw==" spinCount="100000" sheet="1" objects="1" scenarios="1" sort="0" autoFilter="0"/>
  <mergeCells count="1">
    <mergeCell ref="A1:D1"/>
  </mergeCells>
  <hyperlinks>
    <hyperlink ref="F2" location="Contents!A1" display="Contents" xr:uid="{FF0EC0D4-3B2A-47E5-8FA5-360B8C759080}"/>
  </hyperlinks>
  <pageMargins left="0.7" right="0.7" top="0.75" bottom="0.75" header="0.3" footer="0.3"/>
  <tableParts count="1">
    <tablePart r:id="rId1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F0DD4-F4D1-4CC9-A7ED-7096C8017091}">
  <sheetPr codeName="Sheet17"/>
  <dimension ref="A1:F90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61.83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790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</v>
      </c>
      <c r="B3" s="17" t="s">
        <v>4</v>
      </c>
      <c r="C3" s="17" t="s">
        <v>5</v>
      </c>
      <c r="D3" s="26" t="s">
        <v>6</v>
      </c>
    </row>
    <row r="4" spans="1:6" ht="20.149999999999999" customHeight="1" x14ac:dyDescent="0.3">
      <c r="A4" s="22">
        <v>1</v>
      </c>
      <c r="B4" s="17" t="s">
        <v>7</v>
      </c>
      <c r="C4" s="17" t="s">
        <v>8</v>
      </c>
      <c r="D4" s="26" t="s">
        <v>6</v>
      </c>
    </row>
    <row r="5" spans="1:6" ht="20.149999999999999" customHeight="1" x14ac:dyDescent="0.3">
      <c r="A5" s="22">
        <v>1</v>
      </c>
      <c r="B5" s="17" t="s">
        <v>9</v>
      </c>
      <c r="C5" s="17" t="s">
        <v>10</v>
      </c>
      <c r="D5" s="26" t="s">
        <v>6</v>
      </c>
    </row>
    <row r="6" spans="1:6" ht="20.149999999999999" customHeight="1" x14ac:dyDescent="0.3">
      <c r="A6" s="22">
        <v>1</v>
      </c>
      <c r="B6" s="17" t="s">
        <v>11</v>
      </c>
      <c r="C6" s="17" t="s">
        <v>12</v>
      </c>
      <c r="D6" s="26" t="s">
        <v>6</v>
      </c>
    </row>
    <row r="7" spans="1:6" ht="20.149999999999999" customHeight="1" x14ac:dyDescent="0.3">
      <c r="A7" s="22">
        <v>1</v>
      </c>
      <c r="B7" s="17" t="s">
        <v>13</v>
      </c>
      <c r="C7" s="17" t="s">
        <v>14</v>
      </c>
      <c r="D7" s="26" t="s">
        <v>6</v>
      </c>
    </row>
    <row r="8" spans="1:6" ht="20.149999999999999" customHeight="1" x14ac:dyDescent="0.3">
      <c r="A8" s="22">
        <v>1</v>
      </c>
      <c r="B8" s="17" t="s">
        <v>15</v>
      </c>
      <c r="C8" s="17" t="s">
        <v>16</v>
      </c>
      <c r="D8" s="26" t="s">
        <v>6</v>
      </c>
    </row>
    <row r="9" spans="1:6" ht="20.149999999999999" customHeight="1" x14ac:dyDescent="0.3">
      <c r="A9" s="22">
        <v>1</v>
      </c>
      <c r="B9" s="17" t="s">
        <v>17</v>
      </c>
      <c r="C9" s="17" t="s">
        <v>18</v>
      </c>
      <c r="D9" s="26" t="s">
        <v>6</v>
      </c>
    </row>
    <row r="10" spans="1:6" ht="20.149999999999999" customHeight="1" x14ac:dyDescent="0.3">
      <c r="A10" s="22">
        <v>1</v>
      </c>
      <c r="B10" s="17" t="s">
        <v>19</v>
      </c>
      <c r="C10" s="17" t="s">
        <v>20</v>
      </c>
      <c r="D10" s="26" t="s">
        <v>6</v>
      </c>
    </row>
    <row r="11" spans="1:6" ht="20.149999999999999" customHeight="1" x14ac:dyDescent="0.3">
      <c r="A11" s="22">
        <v>1</v>
      </c>
      <c r="B11" s="17" t="s">
        <v>21</v>
      </c>
      <c r="C11" s="17" t="s">
        <v>22</v>
      </c>
      <c r="D11" s="26" t="s">
        <v>6</v>
      </c>
    </row>
    <row r="12" spans="1:6" ht="20.149999999999999" customHeight="1" x14ac:dyDescent="0.3">
      <c r="A12" s="22">
        <v>1</v>
      </c>
      <c r="B12" s="17" t="s">
        <v>23</v>
      </c>
      <c r="C12" s="17" t="s">
        <v>24</v>
      </c>
      <c r="D12" s="26" t="s">
        <v>6</v>
      </c>
    </row>
    <row r="13" spans="1:6" ht="20.149999999999999" customHeight="1" x14ac:dyDescent="0.3">
      <c r="A13" s="22">
        <v>1</v>
      </c>
      <c r="B13" s="17" t="s">
        <v>25</v>
      </c>
      <c r="C13" s="17" t="s">
        <v>26</v>
      </c>
      <c r="D13" s="26" t="s">
        <v>6</v>
      </c>
    </row>
    <row r="14" spans="1:6" ht="20.149999999999999" customHeight="1" x14ac:dyDescent="0.3">
      <c r="A14" s="22">
        <v>1</v>
      </c>
      <c r="B14" s="17" t="s">
        <v>27</v>
      </c>
      <c r="C14" s="17" t="s">
        <v>28</v>
      </c>
      <c r="D14" s="26" t="s">
        <v>6</v>
      </c>
    </row>
    <row r="15" spans="1:6" ht="20.149999999999999" customHeight="1" x14ac:dyDescent="0.3">
      <c r="A15" s="22">
        <v>1</v>
      </c>
      <c r="B15" s="17" t="s">
        <v>29</v>
      </c>
      <c r="C15" s="17" t="s">
        <v>30</v>
      </c>
      <c r="D15" s="26" t="s">
        <v>6</v>
      </c>
    </row>
    <row r="16" spans="1:6" ht="20.149999999999999" customHeight="1" x14ac:dyDescent="0.3">
      <c r="A16" s="22">
        <v>1</v>
      </c>
      <c r="B16" s="17" t="s">
        <v>31</v>
      </c>
      <c r="C16" s="17" t="s">
        <v>32</v>
      </c>
      <c r="D16" s="26" t="s">
        <v>6</v>
      </c>
    </row>
    <row r="17" spans="1:4" ht="20.149999999999999" customHeight="1" x14ac:dyDescent="0.3">
      <c r="A17" s="22">
        <v>1</v>
      </c>
      <c r="B17" s="17" t="s">
        <v>33</v>
      </c>
      <c r="C17" s="17" t="s">
        <v>34</v>
      </c>
      <c r="D17" s="26" t="s">
        <v>6</v>
      </c>
    </row>
    <row r="18" spans="1:4" ht="20.149999999999999" customHeight="1" x14ac:dyDescent="0.3">
      <c r="A18" s="22">
        <v>1</v>
      </c>
      <c r="B18" s="17" t="s">
        <v>35</v>
      </c>
      <c r="C18" s="17" t="s">
        <v>36</v>
      </c>
      <c r="D18" s="26" t="s">
        <v>6</v>
      </c>
    </row>
    <row r="19" spans="1:4" ht="20.149999999999999" customHeight="1" x14ac:dyDescent="0.3">
      <c r="A19" s="22">
        <v>1</v>
      </c>
      <c r="B19" s="17" t="s">
        <v>37</v>
      </c>
      <c r="C19" s="17" t="s">
        <v>38</v>
      </c>
      <c r="D19" s="26" t="s">
        <v>6</v>
      </c>
    </row>
    <row r="20" spans="1:4" ht="20.149999999999999" customHeight="1" x14ac:dyDescent="0.3">
      <c r="A20" s="22">
        <v>1</v>
      </c>
      <c r="B20" s="17" t="s">
        <v>39</v>
      </c>
      <c r="C20" s="17" t="s">
        <v>40</v>
      </c>
      <c r="D20" s="26" t="s">
        <v>6</v>
      </c>
    </row>
    <row r="21" spans="1:4" ht="20.149999999999999" customHeight="1" x14ac:dyDescent="0.3">
      <c r="A21" s="22">
        <v>2</v>
      </c>
      <c r="B21" s="17" t="s">
        <v>41</v>
      </c>
      <c r="C21" s="17" t="s">
        <v>42</v>
      </c>
      <c r="D21" s="26" t="s">
        <v>6</v>
      </c>
    </row>
    <row r="22" spans="1:4" ht="20.149999999999999" customHeight="1" x14ac:dyDescent="0.3">
      <c r="A22" s="22">
        <v>2</v>
      </c>
      <c r="B22" s="17" t="s">
        <v>43</v>
      </c>
      <c r="C22" s="17" t="s">
        <v>44</v>
      </c>
      <c r="D22" s="26" t="s">
        <v>6</v>
      </c>
    </row>
    <row r="23" spans="1:4" ht="20.149999999999999" customHeight="1" x14ac:dyDescent="0.3">
      <c r="A23" s="22">
        <v>2</v>
      </c>
      <c r="B23" s="17" t="s">
        <v>45</v>
      </c>
      <c r="C23" s="17" t="s">
        <v>46</v>
      </c>
      <c r="D23" s="26" t="s">
        <v>6</v>
      </c>
    </row>
    <row r="24" spans="1:4" ht="20.149999999999999" customHeight="1" x14ac:dyDescent="0.3">
      <c r="A24" s="22">
        <v>2</v>
      </c>
      <c r="B24" s="17" t="s">
        <v>47</v>
      </c>
      <c r="C24" s="17" t="s">
        <v>48</v>
      </c>
      <c r="D24" s="26" t="s">
        <v>6</v>
      </c>
    </row>
    <row r="25" spans="1:4" ht="20.149999999999999" customHeight="1" x14ac:dyDescent="0.3">
      <c r="A25" s="22">
        <v>2</v>
      </c>
      <c r="B25" s="17" t="s">
        <v>49</v>
      </c>
      <c r="C25" s="17" t="s">
        <v>50</v>
      </c>
      <c r="D25" s="26" t="s">
        <v>6</v>
      </c>
    </row>
    <row r="26" spans="1:4" ht="20.149999999999999" customHeight="1" x14ac:dyDescent="0.3">
      <c r="A26" s="22">
        <v>2</v>
      </c>
      <c r="B26" s="17" t="s">
        <v>51</v>
      </c>
      <c r="C26" s="17" t="s">
        <v>52</v>
      </c>
      <c r="D26" s="26" t="s">
        <v>6</v>
      </c>
    </row>
    <row r="27" spans="1:4" ht="20.149999999999999" customHeight="1" x14ac:dyDescent="0.3">
      <c r="A27" s="22">
        <v>2</v>
      </c>
      <c r="B27" s="17" t="s">
        <v>53</v>
      </c>
      <c r="C27" s="17" t="s">
        <v>54</v>
      </c>
      <c r="D27" s="26" t="s">
        <v>6</v>
      </c>
    </row>
    <row r="28" spans="1:4" ht="20.149999999999999" customHeight="1" x14ac:dyDescent="0.3">
      <c r="A28" s="22">
        <v>2</v>
      </c>
      <c r="B28" s="17" t="s">
        <v>55</v>
      </c>
      <c r="C28" s="17" t="s">
        <v>56</v>
      </c>
      <c r="D28" s="26" t="s">
        <v>6</v>
      </c>
    </row>
    <row r="29" spans="1:4" ht="20.149999999999999" customHeight="1" x14ac:dyDescent="0.3">
      <c r="A29" s="22">
        <v>2</v>
      </c>
      <c r="B29" s="17" t="s">
        <v>57</v>
      </c>
      <c r="C29" s="17" t="s">
        <v>58</v>
      </c>
      <c r="D29" s="26" t="s">
        <v>6</v>
      </c>
    </row>
    <row r="30" spans="1:4" ht="20.149999999999999" customHeight="1" x14ac:dyDescent="0.3">
      <c r="A30" s="22">
        <v>2</v>
      </c>
      <c r="B30" s="17" t="s">
        <v>59</v>
      </c>
      <c r="C30" s="17" t="s">
        <v>60</v>
      </c>
      <c r="D30" s="26" t="s">
        <v>6</v>
      </c>
    </row>
    <row r="31" spans="1:4" ht="20.149999999999999" customHeight="1" x14ac:dyDescent="0.3">
      <c r="A31" s="22">
        <v>2</v>
      </c>
      <c r="B31" s="17" t="s">
        <v>61</v>
      </c>
      <c r="C31" s="17" t="s">
        <v>62</v>
      </c>
      <c r="D31" s="26" t="s">
        <v>6</v>
      </c>
    </row>
    <row r="32" spans="1:4" ht="20.149999999999999" customHeight="1" x14ac:dyDescent="0.3">
      <c r="A32" s="22">
        <v>2</v>
      </c>
      <c r="B32" s="17" t="s">
        <v>63</v>
      </c>
      <c r="C32" s="17" t="s">
        <v>64</v>
      </c>
      <c r="D32" s="26" t="s">
        <v>6</v>
      </c>
    </row>
    <row r="33" spans="1:4" ht="20.149999999999999" customHeight="1" x14ac:dyDescent="0.3">
      <c r="A33" s="22">
        <v>2</v>
      </c>
      <c r="B33" s="17" t="s">
        <v>65</v>
      </c>
      <c r="C33" s="17" t="s">
        <v>66</v>
      </c>
      <c r="D33" s="26" t="s">
        <v>6</v>
      </c>
    </row>
    <row r="34" spans="1:4" ht="20.149999999999999" customHeight="1" x14ac:dyDescent="0.3">
      <c r="A34" s="22">
        <v>2</v>
      </c>
      <c r="B34" s="17" t="s">
        <v>67</v>
      </c>
      <c r="C34" s="17" t="s">
        <v>68</v>
      </c>
      <c r="D34" s="26" t="s">
        <v>6</v>
      </c>
    </row>
    <row r="35" spans="1:4" ht="20.149999999999999" customHeight="1" x14ac:dyDescent="0.3">
      <c r="A35" s="22">
        <v>2</v>
      </c>
      <c r="B35" s="17" t="s">
        <v>69</v>
      </c>
      <c r="C35" s="17" t="s">
        <v>70</v>
      </c>
      <c r="D35" s="26" t="s">
        <v>6</v>
      </c>
    </row>
    <row r="36" spans="1:4" ht="20.149999999999999" customHeight="1" x14ac:dyDescent="0.3">
      <c r="A36" s="22">
        <v>2</v>
      </c>
      <c r="B36" s="17" t="s">
        <v>71</v>
      </c>
      <c r="C36" s="17" t="s">
        <v>72</v>
      </c>
      <c r="D36" s="26" t="s">
        <v>6</v>
      </c>
    </row>
    <row r="37" spans="1:4" ht="20.149999999999999" customHeight="1" x14ac:dyDescent="0.3">
      <c r="A37" s="22">
        <v>2</v>
      </c>
      <c r="B37" s="17" t="s">
        <v>73</v>
      </c>
      <c r="C37" s="17" t="s">
        <v>74</v>
      </c>
      <c r="D37" s="26" t="s">
        <v>6</v>
      </c>
    </row>
    <row r="38" spans="1:4" ht="20.149999999999999" customHeight="1" x14ac:dyDescent="0.3">
      <c r="A38" s="23" t="s">
        <v>527</v>
      </c>
      <c r="B38" s="18" t="s">
        <v>528</v>
      </c>
      <c r="C38" s="18" t="s">
        <v>529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531</v>
      </c>
      <c r="C39" s="18" t="s">
        <v>532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533</v>
      </c>
      <c r="C40" s="18" t="s">
        <v>50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534</v>
      </c>
      <c r="C41" s="18" t="s">
        <v>535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536</v>
      </c>
      <c r="C42" s="18" t="s">
        <v>76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537</v>
      </c>
      <c r="C43" s="18" t="s">
        <v>538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539</v>
      </c>
      <c r="C44" s="18" t="s">
        <v>540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541</v>
      </c>
      <c r="C45" s="18" t="s">
        <v>542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543</v>
      </c>
      <c r="C46" s="18" t="s">
        <v>544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545</v>
      </c>
      <c r="C47" s="18" t="s">
        <v>546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547</v>
      </c>
      <c r="C48" s="18" t="s">
        <v>174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548</v>
      </c>
      <c r="C49" s="18" t="s">
        <v>549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550</v>
      </c>
      <c r="C50" s="18" t="s">
        <v>220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551</v>
      </c>
      <c r="C51" s="18" t="s">
        <v>552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553</v>
      </c>
      <c r="C52" s="18" t="s">
        <v>244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554</v>
      </c>
      <c r="C53" s="18" t="s">
        <v>555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261</v>
      </c>
      <c r="C54" s="18" t="s">
        <v>262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556</v>
      </c>
      <c r="C55" s="18" t="s">
        <v>557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558</v>
      </c>
      <c r="C56" s="18" t="s">
        <v>559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560</v>
      </c>
      <c r="C57" s="18" t="s">
        <v>561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562</v>
      </c>
      <c r="C58" s="18" t="s">
        <v>563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564</v>
      </c>
      <c r="C59" s="18" t="s">
        <v>565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566</v>
      </c>
      <c r="C60" s="18" t="s">
        <v>567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568</v>
      </c>
      <c r="C61" s="18" t="s">
        <v>569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570</v>
      </c>
      <c r="C62" s="18" t="s">
        <v>420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571</v>
      </c>
      <c r="C63" s="18" t="s">
        <v>572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573</v>
      </c>
      <c r="C64" s="18" t="s">
        <v>574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575</v>
      </c>
      <c r="C65" s="18" t="s">
        <v>576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577</v>
      </c>
      <c r="C66" s="18" t="s">
        <v>578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579</v>
      </c>
      <c r="C67" s="18" t="s">
        <v>580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247</v>
      </c>
      <c r="C68" s="18" t="s">
        <v>248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581</v>
      </c>
      <c r="C69" s="18" t="s">
        <v>582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583</v>
      </c>
      <c r="C70" s="18" t="s">
        <v>584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585</v>
      </c>
      <c r="C71" s="18" t="s">
        <v>586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587</v>
      </c>
      <c r="C72" s="18" t="s">
        <v>588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589</v>
      </c>
      <c r="C73" s="18" t="s">
        <v>590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591</v>
      </c>
      <c r="C74" s="18" t="s">
        <v>592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593</v>
      </c>
      <c r="C75" s="18" t="s">
        <v>594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595</v>
      </c>
      <c r="C76" s="18" t="s">
        <v>596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597</v>
      </c>
      <c r="C77" s="18" t="s">
        <v>598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599</v>
      </c>
      <c r="C78" s="18" t="s">
        <v>600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601</v>
      </c>
      <c r="C79" s="18" t="s">
        <v>601</v>
      </c>
      <c r="D79" s="27" t="s">
        <v>530</v>
      </c>
    </row>
    <row r="80" spans="1:4" ht="20.149999999999999" customHeight="1" x14ac:dyDescent="0.3">
      <c r="A80" s="24">
        <v>1</v>
      </c>
      <c r="B80" s="19" t="s">
        <v>613</v>
      </c>
      <c r="C80" s="19" t="s">
        <v>614</v>
      </c>
      <c r="D80" s="28" t="s">
        <v>604</v>
      </c>
    </row>
    <row r="81" spans="1:4" ht="20.149999999999999" customHeight="1" x14ac:dyDescent="0.3">
      <c r="A81" s="24">
        <v>1</v>
      </c>
      <c r="B81" s="19" t="s">
        <v>615</v>
      </c>
      <c r="C81" s="19" t="s">
        <v>616</v>
      </c>
      <c r="D81" s="28" t="s">
        <v>604</v>
      </c>
    </row>
    <row r="82" spans="1:4" ht="20.149999999999999" customHeight="1" x14ac:dyDescent="0.3">
      <c r="A82" s="24">
        <v>1</v>
      </c>
      <c r="B82" s="19" t="s">
        <v>617</v>
      </c>
      <c r="C82" s="19" t="s">
        <v>618</v>
      </c>
      <c r="D82" s="28" t="s">
        <v>604</v>
      </c>
    </row>
    <row r="83" spans="1:4" ht="20.149999999999999" customHeight="1" x14ac:dyDescent="0.3">
      <c r="A83" s="24">
        <v>2</v>
      </c>
      <c r="B83" s="19" t="s">
        <v>619</v>
      </c>
      <c r="C83" s="19" t="s">
        <v>620</v>
      </c>
      <c r="D83" s="28" t="s">
        <v>604</v>
      </c>
    </row>
    <row r="84" spans="1:4" ht="20.149999999999999" customHeight="1" x14ac:dyDescent="0.3">
      <c r="A84" s="24">
        <v>2</v>
      </c>
      <c r="B84" s="19" t="s">
        <v>621</v>
      </c>
      <c r="C84" s="19" t="s">
        <v>622</v>
      </c>
      <c r="D84" s="28" t="s">
        <v>604</v>
      </c>
    </row>
    <row r="85" spans="1:4" ht="20.149999999999999" customHeight="1" x14ac:dyDescent="0.3">
      <c r="A85" s="24">
        <v>2</v>
      </c>
      <c r="B85" s="19" t="s">
        <v>623</v>
      </c>
      <c r="C85" s="19" t="s">
        <v>624</v>
      </c>
      <c r="D85" s="28" t="s">
        <v>604</v>
      </c>
    </row>
    <row r="86" spans="1:4" ht="20.149999999999999" customHeight="1" x14ac:dyDescent="0.3">
      <c r="A86" s="24">
        <v>2</v>
      </c>
      <c r="B86" s="19" t="s">
        <v>625</v>
      </c>
      <c r="C86" s="19" t="s">
        <v>626</v>
      </c>
      <c r="D86" s="28" t="s">
        <v>604</v>
      </c>
    </row>
    <row r="87" spans="1:4" ht="20.149999999999999" customHeight="1" x14ac:dyDescent="0.3">
      <c r="A87" s="24">
        <v>2</v>
      </c>
      <c r="B87" s="19" t="s">
        <v>627</v>
      </c>
      <c r="C87" s="19" t="s">
        <v>628</v>
      </c>
      <c r="D87" s="28" t="s">
        <v>604</v>
      </c>
    </row>
    <row r="88" spans="1:4" ht="20.149999999999999" customHeight="1" x14ac:dyDescent="0.3">
      <c r="A88" s="25">
        <v>1</v>
      </c>
      <c r="B88" s="20" t="s">
        <v>756</v>
      </c>
      <c r="C88" s="20" t="s">
        <v>756</v>
      </c>
      <c r="D88" s="29" t="s">
        <v>757</v>
      </c>
    </row>
    <row r="89" spans="1:4" ht="20.149999999999999" customHeight="1" x14ac:dyDescent="0.3">
      <c r="A89" s="33">
        <v>2</v>
      </c>
      <c r="B89" s="34" t="s">
        <v>758</v>
      </c>
      <c r="C89" s="34" t="s">
        <v>758</v>
      </c>
      <c r="D89" s="35" t="s">
        <v>757</v>
      </c>
    </row>
    <row r="90" spans="1:4" ht="15.5" x14ac:dyDescent="0.3">
      <c r="A90" s="59" t="s">
        <v>798</v>
      </c>
      <c r="B90" s="67">
        <f>SUBTOTAL(103,Table16[Name])</f>
        <v>87</v>
      </c>
      <c r="C90" s="63"/>
      <c r="D90" s="64"/>
    </row>
  </sheetData>
  <sheetProtection algorithmName="SHA-512" hashValue="vyG8Jo3eVye2n3FfkRaVjWH73ArdhITpMeQQS2nSV9v+hXE55MWIIogC5w5l8YHFN9Wmi5POHRCPxAkHqO/F9Q==" saltValue="wx2vj2hAAjqOGobY0kNGdQ==" spinCount="100000" sheet="1" objects="1" scenarios="1" sort="0" autoFilter="0"/>
  <mergeCells count="1">
    <mergeCell ref="A1:D1"/>
  </mergeCells>
  <hyperlinks>
    <hyperlink ref="F2" location="Contents!A1" display="Contents" xr:uid="{BDB53BEB-B305-4AFC-89ED-A7FA153FF935}"/>
  </hyperlinks>
  <pageMargins left="0.7" right="0.7" top="0.75" bottom="0.75" header="0.3" footer="0.3"/>
  <tableParts count="1">
    <tablePart r:id="rId1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27BE92-5455-4C34-AE24-5221C192824B}">
  <sheetPr codeName="Sheet18"/>
  <dimension ref="A1:F85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60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791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3</v>
      </c>
      <c r="B3" s="17" t="s">
        <v>75</v>
      </c>
      <c r="C3" s="17" t="s">
        <v>76</v>
      </c>
      <c r="D3" s="26" t="s">
        <v>6</v>
      </c>
    </row>
    <row r="4" spans="1:6" ht="20.149999999999999" customHeight="1" x14ac:dyDescent="0.3">
      <c r="A4" s="22">
        <v>3</v>
      </c>
      <c r="B4" s="17" t="s">
        <v>77</v>
      </c>
      <c r="C4" s="17" t="s">
        <v>78</v>
      </c>
      <c r="D4" s="26" t="s">
        <v>6</v>
      </c>
    </row>
    <row r="5" spans="1:6" ht="20.149999999999999" customHeight="1" x14ac:dyDescent="0.3">
      <c r="A5" s="22">
        <v>3</v>
      </c>
      <c r="B5" s="17" t="s">
        <v>79</v>
      </c>
      <c r="C5" s="17" t="s">
        <v>80</v>
      </c>
      <c r="D5" s="26" t="s">
        <v>6</v>
      </c>
    </row>
    <row r="6" spans="1:6" ht="20.149999999999999" customHeight="1" x14ac:dyDescent="0.3">
      <c r="A6" s="22">
        <v>3</v>
      </c>
      <c r="B6" s="17" t="s">
        <v>81</v>
      </c>
      <c r="C6" s="17" t="s">
        <v>82</v>
      </c>
      <c r="D6" s="26" t="s">
        <v>6</v>
      </c>
    </row>
    <row r="7" spans="1:6" ht="20.149999999999999" customHeight="1" x14ac:dyDescent="0.3">
      <c r="A7" s="22">
        <v>3</v>
      </c>
      <c r="B7" s="17" t="s">
        <v>83</v>
      </c>
      <c r="C7" s="17" t="s">
        <v>84</v>
      </c>
      <c r="D7" s="26" t="s">
        <v>6</v>
      </c>
    </row>
    <row r="8" spans="1:6" ht="20.149999999999999" customHeight="1" x14ac:dyDescent="0.3">
      <c r="A8" s="22">
        <v>3</v>
      </c>
      <c r="B8" s="17" t="s">
        <v>85</v>
      </c>
      <c r="C8" s="17" t="s">
        <v>86</v>
      </c>
      <c r="D8" s="26" t="s">
        <v>6</v>
      </c>
    </row>
    <row r="9" spans="1:6" ht="20.149999999999999" customHeight="1" x14ac:dyDescent="0.3">
      <c r="A9" s="22">
        <v>3</v>
      </c>
      <c r="B9" s="17" t="s">
        <v>87</v>
      </c>
      <c r="C9" s="17" t="s">
        <v>88</v>
      </c>
      <c r="D9" s="26" t="s">
        <v>6</v>
      </c>
    </row>
    <row r="10" spans="1:6" ht="20.149999999999999" customHeight="1" x14ac:dyDescent="0.3">
      <c r="A10" s="22">
        <v>3</v>
      </c>
      <c r="B10" s="17" t="s">
        <v>89</v>
      </c>
      <c r="C10" s="17" t="s">
        <v>90</v>
      </c>
      <c r="D10" s="26" t="s">
        <v>6</v>
      </c>
    </row>
    <row r="11" spans="1:6" ht="20.149999999999999" customHeight="1" x14ac:dyDescent="0.3">
      <c r="A11" s="22">
        <v>3</v>
      </c>
      <c r="B11" s="17" t="s">
        <v>91</v>
      </c>
      <c r="C11" s="17" t="s">
        <v>92</v>
      </c>
      <c r="D11" s="26" t="s">
        <v>6</v>
      </c>
    </row>
    <row r="12" spans="1:6" ht="20.149999999999999" customHeight="1" x14ac:dyDescent="0.3">
      <c r="A12" s="22">
        <v>3</v>
      </c>
      <c r="B12" s="17" t="s">
        <v>93</v>
      </c>
      <c r="C12" s="17" t="s">
        <v>94</v>
      </c>
      <c r="D12" s="26" t="s">
        <v>6</v>
      </c>
    </row>
    <row r="13" spans="1:6" ht="20.149999999999999" customHeight="1" x14ac:dyDescent="0.3">
      <c r="A13" s="22">
        <v>3</v>
      </c>
      <c r="B13" s="17" t="s">
        <v>95</v>
      </c>
      <c r="C13" s="17" t="s">
        <v>96</v>
      </c>
      <c r="D13" s="26" t="s">
        <v>6</v>
      </c>
    </row>
    <row r="14" spans="1:6" ht="20.149999999999999" customHeight="1" x14ac:dyDescent="0.3">
      <c r="A14" s="22">
        <v>3</v>
      </c>
      <c r="B14" s="17" t="s">
        <v>97</v>
      </c>
      <c r="C14" s="17" t="s">
        <v>98</v>
      </c>
      <c r="D14" s="26" t="s">
        <v>6</v>
      </c>
    </row>
    <row r="15" spans="1:6" ht="20.149999999999999" customHeight="1" x14ac:dyDescent="0.3">
      <c r="A15" s="22">
        <v>3</v>
      </c>
      <c r="B15" s="17" t="s">
        <v>99</v>
      </c>
      <c r="C15" s="17" t="s">
        <v>100</v>
      </c>
      <c r="D15" s="26" t="s">
        <v>6</v>
      </c>
    </row>
    <row r="16" spans="1:6" ht="20.149999999999999" customHeight="1" x14ac:dyDescent="0.3">
      <c r="A16" s="22">
        <v>3</v>
      </c>
      <c r="B16" s="17" t="s">
        <v>101</v>
      </c>
      <c r="C16" s="17" t="s">
        <v>102</v>
      </c>
      <c r="D16" s="26" t="s">
        <v>6</v>
      </c>
    </row>
    <row r="17" spans="1:4" ht="20.149999999999999" customHeight="1" x14ac:dyDescent="0.3">
      <c r="A17" s="22">
        <v>3</v>
      </c>
      <c r="B17" s="17" t="s">
        <v>103</v>
      </c>
      <c r="C17" s="17" t="s">
        <v>104</v>
      </c>
      <c r="D17" s="26" t="s">
        <v>6</v>
      </c>
    </row>
    <row r="18" spans="1:4" ht="20.149999999999999" customHeight="1" x14ac:dyDescent="0.3">
      <c r="A18" s="22">
        <v>3</v>
      </c>
      <c r="B18" s="17" t="s">
        <v>105</v>
      </c>
      <c r="C18" s="17" t="s">
        <v>106</v>
      </c>
      <c r="D18" s="26" t="s">
        <v>6</v>
      </c>
    </row>
    <row r="19" spans="1:4" ht="20.149999999999999" customHeight="1" x14ac:dyDescent="0.3">
      <c r="A19" s="22">
        <v>3</v>
      </c>
      <c r="B19" s="17" t="s">
        <v>107</v>
      </c>
      <c r="C19" s="17" t="s">
        <v>108</v>
      </c>
      <c r="D19" s="26" t="s">
        <v>6</v>
      </c>
    </row>
    <row r="20" spans="1:4" ht="20.149999999999999" customHeight="1" x14ac:dyDescent="0.3">
      <c r="A20" s="22">
        <v>4</v>
      </c>
      <c r="B20" s="17" t="s">
        <v>109</v>
      </c>
      <c r="C20" s="17" t="s">
        <v>110</v>
      </c>
      <c r="D20" s="26" t="s">
        <v>6</v>
      </c>
    </row>
    <row r="21" spans="1:4" ht="20.149999999999999" customHeight="1" x14ac:dyDescent="0.3">
      <c r="A21" s="22">
        <v>4</v>
      </c>
      <c r="B21" s="17" t="s">
        <v>111</v>
      </c>
      <c r="C21" s="17" t="s">
        <v>112</v>
      </c>
      <c r="D21" s="26" t="s">
        <v>6</v>
      </c>
    </row>
    <row r="22" spans="1:4" ht="20.149999999999999" customHeight="1" x14ac:dyDescent="0.3">
      <c r="A22" s="22">
        <v>4</v>
      </c>
      <c r="B22" s="17" t="s">
        <v>113</v>
      </c>
      <c r="C22" s="17" t="s">
        <v>114</v>
      </c>
      <c r="D22" s="26" t="s">
        <v>6</v>
      </c>
    </row>
    <row r="23" spans="1:4" ht="20.149999999999999" customHeight="1" x14ac:dyDescent="0.3">
      <c r="A23" s="22">
        <v>4</v>
      </c>
      <c r="B23" s="17" t="s">
        <v>115</v>
      </c>
      <c r="C23" s="17" t="s">
        <v>116</v>
      </c>
      <c r="D23" s="26" t="s">
        <v>6</v>
      </c>
    </row>
    <row r="24" spans="1:4" ht="20.149999999999999" customHeight="1" x14ac:dyDescent="0.3">
      <c r="A24" s="22">
        <v>4</v>
      </c>
      <c r="B24" s="17" t="s">
        <v>117</v>
      </c>
      <c r="C24" s="17" t="s">
        <v>118</v>
      </c>
      <c r="D24" s="26" t="s">
        <v>6</v>
      </c>
    </row>
    <row r="25" spans="1:4" ht="20.149999999999999" customHeight="1" x14ac:dyDescent="0.3">
      <c r="A25" s="22">
        <v>4</v>
      </c>
      <c r="B25" s="17" t="s">
        <v>119</v>
      </c>
      <c r="C25" s="17" t="s">
        <v>120</v>
      </c>
      <c r="D25" s="26" t="s">
        <v>6</v>
      </c>
    </row>
    <row r="26" spans="1:4" ht="20.149999999999999" customHeight="1" x14ac:dyDescent="0.3">
      <c r="A26" s="22">
        <v>4</v>
      </c>
      <c r="B26" s="17" t="s">
        <v>121</v>
      </c>
      <c r="C26" s="17" t="s">
        <v>122</v>
      </c>
      <c r="D26" s="26" t="s">
        <v>6</v>
      </c>
    </row>
    <row r="27" spans="1:4" ht="20.149999999999999" customHeight="1" x14ac:dyDescent="0.3">
      <c r="A27" s="22">
        <v>4</v>
      </c>
      <c r="B27" s="17" t="s">
        <v>123</v>
      </c>
      <c r="C27" s="17" t="s">
        <v>124</v>
      </c>
      <c r="D27" s="26" t="s">
        <v>6</v>
      </c>
    </row>
    <row r="28" spans="1:4" ht="20.149999999999999" customHeight="1" x14ac:dyDescent="0.3">
      <c r="A28" s="22">
        <v>4</v>
      </c>
      <c r="B28" s="17" t="s">
        <v>125</v>
      </c>
      <c r="C28" s="17" t="s">
        <v>126</v>
      </c>
      <c r="D28" s="26" t="s">
        <v>6</v>
      </c>
    </row>
    <row r="29" spans="1:4" ht="20.149999999999999" customHeight="1" x14ac:dyDescent="0.3">
      <c r="A29" s="22">
        <v>4</v>
      </c>
      <c r="B29" s="17" t="s">
        <v>127</v>
      </c>
      <c r="C29" s="17" t="s">
        <v>128</v>
      </c>
      <c r="D29" s="26" t="s">
        <v>6</v>
      </c>
    </row>
    <row r="30" spans="1:4" ht="20.149999999999999" customHeight="1" x14ac:dyDescent="0.3">
      <c r="A30" s="22">
        <v>4</v>
      </c>
      <c r="B30" s="17" t="s">
        <v>129</v>
      </c>
      <c r="C30" s="17" t="s">
        <v>130</v>
      </c>
      <c r="D30" s="26" t="s">
        <v>6</v>
      </c>
    </row>
    <row r="31" spans="1:4" ht="20.149999999999999" customHeight="1" x14ac:dyDescent="0.3">
      <c r="A31" s="22">
        <v>4</v>
      </c>
      <c r="B31" s="17" t="s">
        <v>131</v>
      </c>
      <c r="C31" s="17" t="s">
        <v>132</v>
      </c>
      <c r="D31" s="26" t="s">
        <v>6</v>
      </c>
    </row>
    <row r="32" spans="1:4" ht="20.149999999999999" customHeight="1" x14ac:dyDescent="0.3">
      <c r="A32" s="22">
        <v>4</v>
      </c>
      <c r="B32" s="17" t="s">
        <v>133</v>
      </c>
      <c r="C32" s="17" t="s">
        <v>134</v>
      </c>
      <c r="D32" s="26" t="s">
        <v>6</v>
      </c>
    </row>
    <row r="33" spans="1:4" ht="20.149999999999999" customHeight="1" x14ac:dyDescent="0.3">
      <c r="A33" s="22">
        <v>4</v>
      </c>
      <c r="B33" s="17" t="s">
        <v>135</v>
      </c>
      <c r="C33" s="17" t="s">
        <v>136</v>
      </c>
      <c r="D33" s="26" t="s">
        <v>6</v>
      </c>
    </row>
    <row r="34" spans="1:4" ht="20.149999999999999" customHeight="1" x14ac:dyDescent="0.3">
      <c r="A34" s="22">
        <v>4</v>
      </c>
      <c r="B34" s="17" t="s">
        <v>137</v>
      </c>
      <c r="C34" s="17" t="s">
        <v>138</v>
      </c>
      <c r="D34" s="26" t="s">
        <v>6</v>
      </c>
    </row>
    <row r="35" spans="1:4" ht="20.149999999999999" customHeight="1" x14ac:dyDescent="0.3">
      <c r="A35" s="22">
        <v>4</v>
      </c>
      <c r="B35" s="17" t="s">
        <v>139</v>
      </c>
      <c r="C35" s="17" t="s">
        <v>140</v>
      </c>
      <c r="D35" s="26" t="s">
        <v>6</v>
      </c>
    </row>
    <row r="36" spans="1:4" ht="20.149999999999999" customHeight="1" x14ac:dyDescent="0.3">
      <c r="A36" s="22">
        <v>4</v>
      </c>
      <c r="B36" s="17" t="s">
        <v>141</v>
      </c>
      <c r="C36" s="17" t="s">
        <v>142</v>
      </c>
      <c r="D36" s="26" t="s">
        <v>6</v>
      </c>
    </row>
    <row r="37" spans="1:4" ht="20.149999999999999" customHeight="1" x14ac:dyDescent="0.3">
      <c r="A37" s="22">
        <v>4</v>
      </c>
      <c r="B37" s="17" t="s">
        <v>143</v>
      </c>
      <c r="C37" s="17" t="s">
        <v>144</v>
      </c>
      <c r="D37" s="26" t="s">
        <v>6</v>
      </c>
    </row>
    <row r="38" spans="1:4" ht="20.149999999999999" customHeight="1" x14ac:dyDescent="0.3">
      <c r="A38" s="23" t="s">
        <v>527</v>
      </c>
      <c r="B38" s="18" t="s">
        <v>528</v>
      </c>
      <c r="C38" s="18" t="s">
        <v>529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531</v>
      </c>
      <c r="C39" s="18" t="s">
        <v>532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533</v>
      </c>
      <c r="C40" s="18" t="s">
        <v>50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534</v>
      </c>
      <c r="C41" s="18" t="s">
        <v>535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536</v>
      </c>
      <c r="C42" s="18" t="s">
        <v>76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537</v>
      </c>
      <c r="C43" s="18" t="s">
        <v>538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539</v>
      </c>
      <c r="C44" s="18" t="s">
        <v>540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541</v>
      </c>
      <c r="C45" s="18" t="s">
        <v>542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543</v>
      </c>
      <c r="C46" s="18" t="s">
        <v>544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545</v>
      </c>
      <c r="C47" s="18" t="s">
        <v>546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547</v>
      </c>
      <c r="C48" s="18" t="s">
        <v>174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548</v>
      </c>
      <c r="C49" s="18" t="s">
        <v>549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550</v>
      </c>
      <c r="C50" s="18" t="s">
        <v>220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551</v>
      </c>
      <c r="C51" s="18" t="s">
        <v>552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553</v>
      </c>
      <c r="C52" s="18" t="s">
        <v>244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554</v>
      </c>
      <c r="C53" s="18" t="s">
        <v>555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261</v>
      </c>
      <c r="C54" s="18" t="s">
        <v>262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556</v>
      </c>
      <c r="C55" s="18" t="s">
        <v>557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558</v>
      </c>
      <c r="C56" s="18" t="s">
        <v>559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560</v>
      </c>
      <c r="C57" s="18" t="s">
        <v>561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562</v>
      </c>
      <c r="C58" s="18" t="s">
        <v>563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564</v>
      </c>
      <c r="C59" s="18" t="s">
        <v>565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566</v>
      </c>
      <c r="C60" s="18" t="s">
        <v>567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568</v>
      </c>
      <c r="C61" s="18" t="s">
        <v>569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570</v>
      </c>
      <c r="C62" s="18" t="s">
        <v>420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571</v>
      </c>
      <c r="C63" s="18" t="s">
        <v>572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573</v>
      </c>
      <c r="C64" s="18" t="s">
        <v>574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575</v>
      </c>
      <c r="C65" s="18" t="s">
        <v>576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577</v>
      </c>
      <c r="C66" s="18" t="s">
        <v>578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579</v>
      </c>
      <c r="C67" s="18" t="s">
        <v>580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247</v>
      </c>
      <c r="C68" s="18" t="s">
        <v>248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581</v>
      </c>
      <c r="C69" s="18" t="s">
        <v>582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583</v>
      </c>
      <c r="C70" s="18" t="s">
        <v>584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585</v>
      </c>
      <c r="C71" s="18" t="s">
        <v>586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587</v>
      </c>
      <c r="C72" s="18" t="s">
        <v>588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589</v>
      </c>
      <c r="C73" s="18" t="s">
        <v>590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591</v>
      </c>
      <c r="C74" s="18" t="s">
        <v>592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593</v>
      </c>
      <c r="C75" s="18" t="s">
        <v>594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595</v>
      </c>
      <c r="C76" s="18" t="s">
        <v>596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597</v>
      </c>
      <c r="C77" s="18" t="s">
        <v>598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599</v>
      </c>
      <c r="C78" s="18" t="s">
        <v>600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601</v>
      </c>
      <c r="C79" s="18" t="s">
        <v>601</v>
      </c>
      <c r="D79" s="27" t="s">
        <v>530</v>
      </c>
    </row>
    <row r="80" spans="1:4" ht="20.149999999999999" customHeight="1" x14ac:dyDescent="0.3">
      <c r="A80" s="24">
        <v>3</v>
      </c>
      <c r="B80" s="19" t="s">
        <v>629</v>
      </c>
      <c r="C80" s="19" t="s">
        <v>630</v>
      </c>
      <c r="D80" s="28" t="s">
        <v>604</v>
      </c>
    </row>
    <row r="81" spans="1:4" ht="20.149999999999999" customHeight="1" x14ac:dyDescent="0.3">
      <c r="A81" s="24">
        <v>4</v>
      </c>
      <c r="B81" s="19" t="s">
        <v>631</v>
      </c>
      <c r="C81" s="19" t="s">
        <v>632</v>
      </c>
      <c r="D81" s="28" t="s">
        <v>604</v>
      </c>
    </row>
    <row r="82" spans="1:4" ht="20.149999999999999" customHeight="1" x14ac:dyDescent="0.3">
      <c r="A82" s="24">
        <v>4</v>
      </c>
      <c r="B82" s="19" t="s">
        <v>633</v>
      </c>
      <c r="C82" s="19" t="s">
        <v>634</v>
      </c>
      <c r="D82" s="28" t="s">
        <v>604</v>
      </c>
    </row>
    <row r="83" spans="1:4" ht="20.149999999999999" customHeight="1" x14ac:dyDescent="0.3">
      <c r="A83" s="25">
        <v>3</v>
      </c>
      <c r="B83" s="20" t="s">
        <v>759</v>
      </c>
      <c r="C83" s="20" t="s">
        <v>759</v>
      </c>
      <c r="D83" s="29" t="s">
        <v>757</v>
      </c>
    </row>
    <row r="84" spans="1:4" ht="20.149999999999999" customHeight="1" x14ac:dyDescent="0.3">
      <c r="A84" s="33">
        <v>4</v>
      </c>
      <c r="B84" s="34" t="s">
        <v>760</v>
      </c>
      <c r="C84" s="34" t="s">
        <v>760</v>
      </c>
      <c r="D84" s="35" t="s">
        <v>757</v>
      </c>
    </row>
    <row r="85" spans="1:4" ht="20.149999999999999" customHeight="1" x14ac:dyDescent="0.3">
      <c r="A85" s="59" t="s">
        <v>798</v>
      </c>
      <c r="B85" s="67">
        <f>SUBTOTAL(103,Table18[Name])</f>
        <v>82</v>
      </c>
      <c r="C85" s="63"/>
      <c r="D85" s="64"/>
    </row>
  </sheetData>
  <sheetProtection algorithmName="SHA-512" hashValue="Z9oE7y+lxXV0LJM0LMLK1ylU5ckQVAgf9DguvTdHq0Bx4btrLh4DbtTcvdnI8Oz1kepo/sdFO3Cd/Wb6x9XH1Q==" saltValue="ATGUS7UXsQznkvavVQ+t9g==" spinCount="100000" sheet="1" objects="1" scenarios="1" sort="0" autoFilter="0"/>
  <mergeCells count="1">
    <mergeCell ref="A1:D1"/>
  </mergeCells>
  <hyperlinks>
    <hyperlink ref="F2" location="Contents!A1" display="Contents" xr:uid="{DD83EDF3-C68D-46EC-B84C-54027665D07F}"/>
  </hyperlinks>
  <pageMargins left="0.7" right="0.7" top="0.75" bottom="0.75" header="0.3" footer="0.3"/>
  <tableParts count="1">
    <tablePart r:id="rId1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F7A11B-CBC0-48FB-A879-14E0EB17EC7C}">
  <sheetPr codeName="Sheet19"/>
  <dimension ref="A1:F82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54.75" customWidth="1"/>
    <col min="3" max="3" width="46.33203125" customWidth="1"/>
    <col min="4" max="4" width="13.08203125" customWidth="1"/>
  </cols>
  <sheetData>
    <row r="1" spans="1:6" ht="98.15" customHeight="1" x14ac:dyDescent="0.3">
      <c r="A1" s="75" t="s">
        <v>792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5</v>
      </c>
      <c r="B3" s="17" t="s">
        <v>145</v>
      </c>
      <c r="C3" s="17" t="s">
        <v>146</v>
      </c>
      <c r="D3" s="26" t="s">
        <v>6</v>
      </c>
    </row>
    <row r="4" spans="1:6" ht="20.149999999999999" customHeight="1" x14ac:dyDescent="0.3">
      <c r="A4" s="22">
        <v>5</v>
      </c>
      <c r="B4" s="17" t="s">
        <v>147</v>
      </c>
      <c r="C4" s="17" t="s">
        <v>148</v>
      </c>
      <c r="D4" s="26" t="s">
        <v>6</v>
      </c>
    </row>
    <row r="5" spans="1:6" ht="20.149999999999999" customHeight="1" x14ac:dyDescent="0.3">
      <c r="A5" s="22">
        <v>5</v>
      </c>
      <c r="B5" s="17" t="s">
        <v>149</v>
      </c>
      <c r="C5" s="17" t="s">
        <v>150</v>
      </c>
      <c r="D5" s="26" t="s">
        <v>6</v>
      </c>
    </row>
    <row r="6" spans="1:6" ht="20.149999999999999" customHeight="1" x14ac:dyDescent="0.3">
      <c r="A6" s="22">
        <v>5</v>
      </c>
      <c r="B6" s="17" t="s">
        <v>151</v>
      </c>
      <c r="C6" s="17" t="s">
        <v>152</v>
      </c>
      <c r="D6" s="26" t="s">
        <v>6</v>
      </c>
    </row>
    <row r="7" spans="1:6" ht="20.149999999999999" customHeight="1" x14ac:dyDescent="0.3">
      <c r="A7" s="22">
        <v>5</v>
      </c>
      <c r="B7" s="17" t="s">
        <v>153</v>
      </c>
      <c r="C7" s="17" t="s">
        <v>154</v>
      </c>
      <c r="D7" s="26" t="s">
        <v>6</v>
      </c>
    </row>
    <row r="8" spans="1:6" ht="20.149999999999999" customHeight="1" x14ac:dyDescent="0.3">
      <c r="A8" s="22">
        <v>5</v>
      </c>
      <c r="B8" s="17" t="s">
        <v>155</v>
      </c>
      <c r="C8" s="17" t="s">
        <v>156</v>
      </c>
      <c r="D8" s="26" t="s">
        <v>6</v>
      </c>
    </row>
    <row r="9" spans="1:6" ht="20.149999999999999" customHeight="1" x14ac:dyDescent="0.3">
      <c r="A9" s="22">
        <v>5</v>
      </c>
      <c r="B9" s="17" t="s">
        <v>157</v>
      </c>
      <c r="C9" s="17" t="s">
        <v>158</v>
      </c>
      <c r="D9" s="26" t="s">
        <v>6</v>
      </c>
    </row>
    <row r="10" spans="1:6" ht="20.149999999999999" customHeight="1" x14ac:dyDescent="0.3">
      <c r="A10" s="22">
        <v>5</v>
      </c>
      <c r="B10" s="17" t="s">
        <v>159</v>
      </c>
      <c r="C10" s="17" t="s">
        <v>160</v>
      </c>
      <c r="D10" s="26" t="s">
        <v>6</v>
      </c>
    </row>
    <row r="11" spans="1:6" ht="20.149999999999999" customHeight="1" x14ac:dyDescent="0.3">
      <c r="A11" s="22">
        <v>5</v>
      </c>
      <c r="B11" s="17" t="s">
        <v>161</v>
      </c>
      <c r="C11" s="17" t="s">
        <v>162</v>
      </c>
      <c r="D11" s="26" t="s">
        <v>6</v>
      </c>
    </row>
    <row r="12" spans="1:6" ht="20.149999999999999" customHeight="1" x14ac:dyDescent="0.3">
      <c r="A12" s="22">
        <v>5</v>
      </c>
      <c r="B12" s="17" t="s">
        <v>163</v>
      </c>
      <c r="C12" s="17" t="s">
        <v>164</v>
      </c>
      <c r="D12" s="26" t="s">
        <v>6</v>
      </c>
    </row>
    <row r="13" spans="1:6" ht="20.149999999999999" customHeight="1" x14ac:dyDescent="0.3">
      <c r="A13" s="22">
        <v>5</v>
      </c>
      <c r="B13" s="17" t="s">
        <v>165</v>
      </c>
      <c r="C13" s="17" t="s">
        <v>166</v>
      </c>
      <c r="D13" s="26" t="s">
        <v>6</v>
      </c>
    </row>
    <row r="14" spans="1:6" ht="20.149999999999999" customHeight="1" x14ac:dyDescent="0.3">
      <c r="A14" s="22">
        <v>5</v>
      </c>
      <c r="B14" s="17" t="s">
        <v>167</v>
      </c>
      <c r="C14" s="17" t="s">
        <v>168</v>
      </c>
      <c r="D14" s="26" t="s">
        <v>6</v>
      </c>
    </row>
    <row r="15" spans="1:6" ht="20.149999999999999" customHeight="1" x14ac:dyDescent="0.3">
      <c r="A15" s="22">
        <v>5</v>
      </c>
      <c r="B15" s="17" t="s">
        <v>169</v>
      </c>
      <c r="C15" s="17" t="s">
        <v>170</v>
      </c>
      <c r="D15" s="26" t="s">
        <v>6</v>
      </c>
    </row>
    <row r="16" spans="1:6" ht="20.149999999999999" customHeight="1" x14ac:dyDescent="0.3">
      <c r="A16" s="22">
        <v>5</v>
      </c>
      <c r="B16" s="17" t="s">
        <v>171</v>
      </c>
      <c r="C16" s="17" t="s">
        <v>172</v>
      </c>
      <c r="D16" s="26" t="s">
        <v>6</v>
      </c>
    </row>
    <row r="17" spans="1:4" ht="20.149999999999999" customHeight="1" x14ac:dyDescent="0.3">
      <c r="A17" s="22">
        <v>10</v>
      </c>
      <c r="B17" s="17" t="s">
        <v>325</v>
      </c>
      <c r="C17" s="17" t="s">
        <v>326</v>
      </c>
      <c r="D17" s="26" t="s">
        <v>6</v>
      </c>
    </row>
    <row r="18" spans="1:4" ht="20.149999999999999" customHeight="1" x14ac:dyDescent="0.3">
      <c r="A18" s="22">
        <v>10</v>
      </c>
      <c r="B18" s="17" t="s">
        <v>327</v>
      </c>
      <c r="C18" s="17" t="s">
        <v>328</v>
      </c>
      <c r="D18" s="26" t="s">
        <v>6</v>
      </c>
    </row>
    <row r="19" spans="1:4" ht="20.149999999999999" customHeight="1" x14ac:dyDescent="0.3">
      <c r="A19" s="22">
        <v>10</v>
      </c>
      <c r="B19" s="17" t="s">
        <v>329</v>
      </c>
      <c r="C19" s="17" t="s">
        <v>330</v>
      </c>
      <c r="D19" s="26" t="s">
        <v>6</v>
      </c>
    </row>
    <row r="20" spans="1:4" ht="20.149999999999999" customHeight="1" x14ac:dyDescent="0.3">
      <c r="A20" s="22">
        <v>10</v>
      </c>
      <c r="B20" s="17" t="s">
        <v>331</v>
      </c>
      <c r="C20" s="17" t="s">
        <v>332</v>
      </c>
      <c r="D20" s="26" t="s">
        <v>6</v>
      </c>
    </row>
    <row r="21" spans="1:4" ht="20.149999999999999" customHeight="1" x14ac:dyDescent="0.3">
      <c r="A21" s="22">
        <v>10</v>
      </c>
      <c r="B21" s="17" t="s">
        <v>333</v>
      </c>
      <c r="C21" s="17" t="s">
        <v>334</v>
      </c>
      <c r="D21" s="26" t="s">
        <v>6</v>
      </c>
    </row>
    <row r="22" spans="1:4" ht="20.149999999999999" customHeight="1" x14ac:dyDescent="0.3">
      <c r="A22" s="22">
        <v>10</v>
      </c>
      <c r="B22" s="17" t="s">
        <v>335</v>
      </c>
      <c r="C22" s="17" t="s">
        <v>336</v>
      </c>
      <c r="D22" s="26" t="s">
        <v>6</v>
      </c>
    </row>
    <row r="23" spans="1:4" ht="20.149999999999999" customHeight="1" x14ac:dyDescent="0.3">
      <c r="A23" s="22">
        <v>10</v>
      </c>
      <c r="B23" s="17" t="s">
        <v>337</v>
      </c>
      <c r="C23" s="17" t="s">
        <v>338</v>
      </c>
      <c r="D23" s="26" t="s">
        <v>6</v>
      </c>
    </row>
    <row r="24" spans="1:4" ht="20.149999999999999" customHeight="1" x14ac:dyDescent="0.3">
      <c r="A24" s="22">
        <v>10</v>
      </c>
      <c r="B24" s="17" t="s">
        <v>339</v>
      </c>
      <c r="C24" s="17" t="s">
        <v>340</v>
      </c>
      <c r="D24" s="26" t="s">
        <v>6</v>
      </c>
    </row>
    <row r="25" spans="1:4" ht="20.149999999999999" customHeight="1" x14ac:dyDescent="0.3">
      <c r="A25" s="22">
        <v>10</v>
      </c>
      <c r="B25" s="17" t="s">
        <v>341</v>
      </c>
      <c r="C25" s="17" t="s">
        <v>342</v>
      </c>
      <c r="D25" s="26" t="s">
        <v>6</v>
      </c>
    </row>
    <row r="26" spans="1:4" ht="20.149999999999999" customHeight="1" x14ac:dyDescent="0.3">
      <c r="A26" s="22">
        <v>10</v>
      </c>
      <c r="B26" s="17" t="s">
        <v>343</v>
      </c>
      <c r="C26" s="17" t="s">
        <v>344</v>
      </c>
      <c r="D26" s="26" t="s">
        <v>6</v>
      </c>
    </row>
    <row r="27" spans="1:4" ht="20.149999999999999" customHeight="1" x14ac:dyDescent="0.3">
      <c r="A27" s="22">
        <v>10</v>
      </c>
      <c r="B27" s="17" t="s">
        <v>345</v>
      </c>
      <c r="C27" s="17" t="s">
        <v>346</v>
      </c>
      <c r="D27" s="26" t="s">
        <v>6</v>
      </c>
    </row>
    <row r="28" spans="1:4" ht="20.149999999999999" customHeight="1" x14ac:dyDescent="0.3">
      <c r="A28" s="22">
        <v>10</v>
      </c>
      <c r="B28" s="17" t="s">
        <v>347</v>
      </c>
      <c r="C28" s="17" t="s">
        <v>348</v>
      </c>
      <c r="D28" s="26" t="s">
        <v>6</v>
      </c>
    </row>
    <row r="29" spans="1:4" ht="20.149999999999999" customHeight="1" x14ac:dyDescent="0.3">
      <c r="A29" s="22">
        <v>10</v>
      </c>
      <c r="B29" s="17" t="s">
        <v>349</v>
      </c>
      <c r="C29" s="17" t="s">
        <v>350</v>
      </c>
      <c r="D29" s="26" t="s">
        <v>6</v>
      </c>
    </row>
    <row r="30" spans="1:4" ht="20.149999999999999" customHeight="1" x14ac:dyDescent="0.3">
      <c r="A30" s="22">
        <v>10</v>
      </c>
      <c r="B30" s="17" t="s">
        <v>351</v>
      </c>
      <c r="C30" s="17" t="s">
        <v>352</v>
      </c>
      <c r="D30" s="26" t="s">
        <v>6</v>
      </c>
    </row>
    <row r="31" spans="1:4" ht="20.149999999999999" customHeight="1" x14ac:dyDescent="0.3">
      <c r="A31" s="22">
        <v>10</v>
      </c>
      <c r="B31" s="17" t="s">
        <v>353</v>
      </c>
      <c r="C31" s="17" t="s">
        <v>354</v>
      </c>
      <c r="D31" s="26" t="s">
        <v>6</v>
      </c>
    </row>
    <row r="32" spans="1:4" ht="20.149999999999999" customHeight="1" x14ac:dyDescent="0.3">
      <c r="A32" s="22">
        <v>10</v>
      </c>
      <c r="B32" s="17" t="s">
        <v>355</v>
      </c>
      <c r="C32" s="17" t="s">
        <v>356</v>
      </c>
      <c r="D32" s="26" t="s">
        <v>6</v>
      </c>
    </row>
    <row r="33" spans="1:4" ht="20.149999999999999" customHeight="1" x14ac:dyDescent="0.3">
      <c r="A33" s="22">
        <v>10</v>
      </c>
      <c r="B33" s="17" t="s">
        <v>357</v>
      </c>
      <c r="C33" s="17" t="s">
        <v>358</v>
      </c>
      <c r="D33" s="26" t="s">
        <v>6</v>
      </c>
    </row>
    <row r="34" spans="1:4" ht="20.149999999999999" customHeight="1" x14ac:dyDescent="0.3">
      <c r="A34" s="23" t="s">
        <v>527</v>
      </c>
      <c r="B34" s="18" t="s">
        <v>528</v>
      </c>
      <c r="C34" s="18" t="s">
        <v>529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531</v>
      </c>
      <c r="C35" s="18" t="s">
        <v>532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533</v>
      </c>
      <c r="C36" s="18" t="s">
        <v>50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534</v>
      </c>
      <c r="C37" s="18" t="s">
        <v>535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536</v>
      </c>
      <c r="C38" s="18" t="s">
        <v>76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537</v>
      </c>
      <c r="C39" s="18" t="s">
        <v>538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539</v>
      </c>
      <c r="C40" s="18" t="s">
        <v>540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541</v>
      </c>
      <c r="C41" s="18" t="s">
        <v>542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543</v>
      </c>
      <c r="C42" s="18" t="s">
        <v>544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545</v>
      </c>
      <c r="C43" s="18" t="s">
        <v>546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547</v>
      </c>
      <c r="C44" s="18" t="s">
        <v>174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548</v>
      </c>
      <c r="C45" s="18" t="s">
        <v>549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550</v>
      </c>
      <c r="C46" s="18" t="s">
        <v>220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551</v>
      </c>
      <c r="C47" s="18" t="s">
        <v>552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553</v>
      </c>
      <c r="C48" s="18" t="s">
        <v>244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554</v>
      </c>
      <c r="C49" s="18" t="s">
        <v>555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261</v>
      </c>
      <c r="C50" s="18" t="s">
        <v>262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556</v>
      </c>
      <c r="C51" s="18" t="s">
        <v>557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558</v>
      </c>
      <c r="C52" s="18" t="s">
        <v>559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560</v>
      </c>
      <c r="C53" s="18" t="s">
        <v>561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562</v>
      </c>
      <c r="C54" s="18" t="s">
        <v>563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564</v>
      </c>
      <c r="C55" s="18" t="s">
        <v>565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566</v>
      </c>
      <c r="C56" s="18" t="s">
        <v>567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568</v>
      </c>
      <c r="C57" s="18" t="s">
        <v>569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570</v>
      </c>
      <c r="C58" s="18" t="s">
        <v>420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571</v>
      </c>
      <c r="C59" s="18" t="s">
        <v>572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573</v>
      </c>
      <c r="C60" s="18" t="s">
        <v>574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575</v>
      </c>
      <c r="C61" s="18" t="s">
        <v>576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577</v>
      </c>
      <c r="C62" s="18" t="s">
        <v>578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579</v>
      </c>
      <c r="C63" s="18" t="s">
        <v>580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247</v>
      </c>
      <c r="C64" s="18" t="s">
        <v>248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581</v>
      </c>
      <c r="C65" s="18" t="s">
        <v>582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583</v>
      </c>
      <c r="C66" s="18" t="s">
        <v>584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585</v>
      </c>
      <c r="C67" s="18" t="s">
        <v>586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587</v>
      </c>
      <c r="C68" s="18" t="s">
        <v>588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589</v>
      </c>
      <c r="C69" s="18" t="s">
        <v>590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591</v>
      </c>
      <c r="C70" s="18" t="s">
        <v>592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593</v>
      </c>
      <c r="C71" s="18" t="s">
        <v>594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595</v>
      </c>
      <c r="C72" s="18" t="s">
        <v>596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597</v>
      </c>
      <c r="C73" s="18" t="s">
        <v>598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599</v>
      </c>
      <c r="C74" s="18" t="s">
        <v>600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601</v>
      </c>
      <c r="C75" s="18" t="s">
        <v>601</v>
      </c>
      <c r="D75" s="27" t="s">
        <v>530</v>
      </c>
    </row>
    <row r="76" spans="1:4" ht="20.149999999999999" customHeight="1" x14ac:dyDescent="0.3">
      <c r="A76" s="24">
        <v>5</v>
      </c>
      <c r="B76" s="19" t="s">
        <v>635</v>
      </c>
      <c r="C76" s="19" t="s">
        <v>636</v>
      </c>
      <c r="D76" s="28" t="s">
        <v>604</v>
      </c>
    </row>
    <row r="77" spans="1:4" ht="20.149999999999999" customHeight="1" x14ac:dyDescent="0.3">
      <c r="A77" s="24">
        <v>5</v>
      </c>
      <c r="B77" s="19" t="s">
        <v>637</v>
      </c>
      <c r="C77" s="19" t="s">
        <v>638</v>
      </c>
      <c r="D77" s="28" t="s">
        <v>604</v>
      </c>
    </row>
    <row r="78" spans="1:4" ht="20.149999999999999" customHeight="1" x14ac:dyDescent="0.3">
      <c r="A78" s="24">
        <v>10</v>
      </c>
      <c r="B78" s="19" t="s">
        <v>691</v>
      </c>
      <c r="C78" s="19" t="s">
        <v>692</v>
      </c>
      <c r="D78" s="28" t="s">
        <v>604</v>
      </c>
    </row>
    <row r="79" spans="1:4" ht="20.149999999999999" customHeight="1" x14ac:dyDescent="0.3">
      <c r="A79" s="24">
        <v>10</v>
      </c>
      <c r="B79" s="19" t="s">
        <v>693</v>
      </c>
      <c r="C79" s="19" t="s">
        <v>694</v>
      </c>
      <c r="D79" s="28" t="s">
        <v>604</v>
      </c>
    </row>
    <row r="80" spans="1:4" ht="20.149999999999999" customHeight="1" x14ac:dyDescent="0.3">
      <c r="A80" s="25">
        <v>5</v>
      </c>
      <c r="B80" s="20" t="s">
        <v>761</v>
      </c>
      <c r="C80" s="20" t="s">
        <v>761</v>
      </c>
      <c r="D80" s="29" t="s">
        <v>757</v>
      </c>
    </row>
    <row r="81" spans="1:4" ht="20.149999999999999" customHeight="1" x14ac:dyDescent="0.3">
      <c r="A81" s="33">
        <v>10</v>
      </c>
      <c r="B81" s="34" t="s">
        <v>766</v>
      </c>
      <c r="C81" s="34" t="s">
        <v>766</v>
      </c>
      <c r="D81" s="35" t="s">
        <v>757</v>
      </c>
    </row>
    <row r="82" spans="1:4" ht="20.149999999999999" customHeight="1" x14ac:dyDescent="0.3">
      <c r="A82" s="59" t="s">
        <v>798</v>
      </c>
      <c r="B82" s="67">
        <f>SUBTOTAL(103,Table19[Name])</f>
        <v>79</v>
      </c>
      <c r="C82" s="63"/>
      <c r="D82" s="64"/>
    </row>
  </sheetData>
  <sheetProtection algorithmName="SHA-512" hashValue="+1qzyHpaFT0FL/R8Bn0RaRW03Gq5h0muemiSO2uTFYmY7CsmT9IRh+4tP8HYG7bXvrdK2woycPE9wXveLPck2A==" saltValue="nsffsAAUOG12b+oVIp36Cg==" spinCount="100000" sheet="1" objects="1" scenarios="1" sort="0" autoFilter="0"/>
  <mergeCells count="1">
    <mergeCell ref="A1:D1"/>
  </mergeCells>
  <hyperlinks>
    <hyperlink ref="F2" location="Contents!A1" display="Contents" xr:uid="{152C93CB-49E6-4539-9D59-A474F99C5A68}"/>
  </hyperlink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autoPageBreaks="0"/>
  </sheetPr>
  <dimension ref="A1:NKC383"/>
  <sheetViews>
    <sheetView showGridLines="0" zoomScaleNormal="100" workbookViewId="0">
      <pane ySplit="2" topLeftCell="A3" activePane="bottomLeft" state="frozen"/>
      <selection pane="bottomLeft" activeCell="A2" sqref="A2"/>
    </sheetView>
  </sheetViews>
  <sheetFormatPr defaultColWidth="8.08203125" defaultRowHeight="14" x14ac:dyDescent="0.3"/>
  <cols>
    <col min="1" max="1" width="11.08203125" style="4" customWidth="1"/>
    <col min="2" max="2" width="63" style="10" customWidth="1"/>
    <col min="3" max="3" width="46.33203125" style="10" customWidth="1"/>
    <col min="4" max="4" width="16.08203125" style="4" customWidth="1"/>
    <col min="5" max="16384" width="8.08203125" style="4"/>
  </cols>
  <sheetData>
    <row r="1" spans="1:9753" ht="98.15" customHeight="1" x14ac:dyDescent="0.3">
      <c r="A1" s="75" t="s">
        <v>776</v>
      </c>
      <c r="B1" s="75"/>
      <c r="C1" s="75"/>
      <c r="D1" s="75"/>
    </row>
    <row r="2" spans="1:9753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E2" s="5"/>
      <c r="F2" s="39" t="s">
        <v>825</v>
      </c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  <c r="AJ2" s="5"/>
      <c r="AK2" s="5"/>
      <c r="AL2" s="5"/>
      <c r="AM2" s="5"/>
      <c r="AN2" s="5"/>
      <c r="AO2" s="5"/>
      <c r="AP2" s="5"/>
      <c r="AQ2" s="5"/>
      <c r="AR2" s="5"/>
      <c r="AS2" s="5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5"/>
      <c r="BH2" s="5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  <c r="DQ2" s="5"/>
      <c r="DR2" s="5"/>
      <c r="DS2" s="5"/>
      <c r="DT2" s="5"/>
      <c r="DU2" s="5"/>
      <c r="DV2" s="5"/>
      <c r="DW2" s="5"/>
      <c r="DX2" s="5"/>
      <c r="DY2" s="5"/>
      <c r="DZ2" s="5"/>
      <c r="EA2" s="5"/>
      <c r="EB2" s="5"/>
      <c r="EC2" s="5"/>
      <c r="ED2" s="5"/>
      <c r="EE2" s="5"/>
      <c r="EF2" s="5"/>
      <c r="EG2" s="5"/>
      <c r="EH2" s="5"/>
      <c r="EI2" s="5"/>
      <c r="EJ2" s="5"/>
      <c r="EK2" s="5"/>
      <c r="EL2" s="5"/>
      <c r="EM2" s="5"/>
      <c r="EN2" s="5"/>
      <c r="EO2" s="5"/>
      <c r="EP2" s="5"/>
      <c r="EQ2" s="5"/>
      <c r="ER2" s="5"/>
      <c r="ES2" s="5"/>
      <c r="ET2" s="5"/>
      <c r="EU2" s="5"/>
      <c r="EV2" s="5"/>
      <c r="EW2" s="5"/>
      <c r="EX2" s="5"/>
      <c r="EY2" s="5"/>
      <c r="EZ2" s="5"/>
      <c r="FA2" s="5"/>
      <c r="FB2" s="5"/>
      <c r="FC2" s="5"/>
      <c r="FD2" s="5"/>
      <c r="FE2" s="5"/>
      <c r="FF2" s="5"/>
      <c r="FG2" s="5"/>
      <c r="FH2" s="5"/>
      <c r="FI2" s="5"/>
      <c r="FJ2" s="5"/>
      <c r="FK2" s="5"/>
      <c r="FL2" s="5"/>
      <c r="FM2" s="5"/>
      <c r="FN2" s="5"/>
      <c r="FO2" s="5"/>
      <c r="FP2" s="5"/>
      <c r="FQ2" s="5"/>
      <c r="FR2" s="5"/>
      <c r="FS2" s="5"/>
      <c r="FT2" s="5"/>
      <c r="FU2" s="5"/>
      <c r="FV2" s="5"/>
      <c r="FW2" s="5"/>
      <c r="FX2" s="5"/>
      <c r="FY2" s="5"/>
      <c r="FZ2" s="5"/>
      <c r="GA2" s="5"/>
      <c r="GB2" s="5"/>
      <c r="GC2" s="5"/>
      <c r="GD2" s="5"/>
      <c r="GE2" s="5"/>
      <c r="GF2" s="5"/>
      <c r="GG2" s="5"/>
      <c r="GH2" s="5"/>
      <c r="GI2" s="5"/>
      <c r="GJ2" s="5"/>
      <c r="GK2" s="5"/>
      <c r="GL2" s="5"/>
      <c r="GM2" s="5"/>
      <c r="GN2" s="5"/>
      <c r="GO2" s="5"/>
      <c r="GP2" s="5"/>
      <c r="GQ2" s="5"/>
      <c r="GR2" s="5"/>
      <c r="GS2" s="5"/>
      <c r="GT2" s="5"/>
      <c r="GU2" s="5"/>
      <c r="GV2" s="5"/>
      <c r="GW2" s="5"/>
      <c r="GX2" s="5"/>
      <c r="GY2" s="5"/>
      <c r="GZ2" s="5"/>
      <c r="HA2" s="5"/>
      <c r="HB2" s="5"/>
      <c r="HC2" s="5"/>
      <c r="HD2" s="5"/>
      <c r="HE2" s="5"/>
      <c r="HF2" s="5"/>
      <c r="HG2" s="5"/>
      <c r="HH2" s="5"/>
      <c r="HI2" s="5"/>
      <c r="HJ2" s="5"/>
      <c r="HK2" s="5"/>
      <c r="HL2" s="5"/>
      <c r="HM2" s="5"/>
      <c r="HN2" s="5"/>
      <c r="HO2" s="5"/>
      <c r="HP2" s="5"/>
      <c r="HQ2" s="5"/>
      <c r="HR2" s="5"/>
      <c r="HS2" s="5"/>
      <c r="HT2" s="5"/>
      <c r="HU2" s="5"/>
      <c r="HV2" s="5"/>
      <c r="HW2" s="5"/>
      <c r="HX2" s="5"/>
      <c r="HY2" s="5"/>
      <c r="HZ2" s="5"/>
      <c r="IA2" s="5"/>
      <c r="IB2" s="5"/>
      <c r="IC2" s="5"/>
      <c r="ID2" s="5"/>
      <c r="IE2" s="5"/>
      <c r="IF2" s="5"/>
      <c r="IG2" s="5"/>
      <c r="IH2" s="5"/>
      <c r="II2" s="5"/>
      <c r="IJ2" s="5"/>
      <c r="IK2" s="5"/>
      <c r="IL2" s="5"/>
      <c r="IM2" s="5"/>
      <c r="IN2" s="5"/>
      <c r="IO2" s="5"/>
      <c r="IP2" s="5"/>
      <c r="IQ2" s="5"/>
      <c r="IR2" s="5"/>
      <c r="IS2" s="5"/>
      <c r="IT2" s="5"/>
      <c r="IU2" s="5"/>
      <c r="IV2" s="5"/>
      <c r="IW2" s="5"/>
      <c r="IX2" s="5"/>
      <c r="IY2" s="5"/>
      <c r="IZ2" s="5"/>
      <c r="JA2" s="5"/>
      <c r="JB2" s="5"/>
      <c r="JC2" s="5"/>
      <c r="JD2" s="5"/>
      <c r="JE2" s="5"/>
      <c r="JF2" s="5"/>
      <c r="JG2" s="5"/>
      <c r="JH2" s="5"/>
      <c r="JI2" s="5"/>
      <c r="JJ2" s="5"/>
      <c r="JK2" s="5"/>
      <c r="JL2" s="5"/>
      <c r="JM2" s="5"/>
      <c r="JN2" s="5"/>
      <c r="JO2" s="5"/>
      <c r="JP2" s="5"/>
      <c r="JQ2" s="5"/>
      <c r="JR2" s="5"/>
      <c r="JS2" s="5"/>
      <c r="JT2" s="5"/>
      <c r="JU2" s="5"/>
      <c r="JV2" s="5"/>
      <c r="JW2" s="5"/>
      <c r="JX2" s="5"/>
      <c r="JY2" s="5"/>
      <c r="JZ2" s="5"/>
      <c r="KA2" s="5"/>
      <c r="KB2" s="5"/>
      <c r="KC2" s="5"/>
      <c r="KD2" s="5"/>
      <c r="KE2" s="5"/>
      <c r="KF2" s="5"/>
      <c r="KG2" s="5"/>
      <c r="KH2" s="5"/>
      <c r="KI2" s="5"/>
      <c r="KJ2" s="5"/>
      <c r="KK2" s="5"/>
      <c r="KL2" s="5"/>
      <c r="KM2" s="5"/>
      <c r="KN2" s="5"/>
      <c r="KO2" s="5"/>
      <c r="KP2" s="5"/>
      <c r="KQ2" s="5"/>
      <c r="KR2" s="5"/>
      <c r="KS2" s="5"/>
      <c r="KT2" s="5"/>
      <c r="KU2" s="5"/>
      <c r="KV2" s="5"/>
      <c r="KW2" s="5"/>
      <c r="KX2" s="5"/>
      <c r="KY2" s="5"/>
      <c r="KZ2" s="5"/>
      <c r="LA2" s="5"/>
      <c r="LB2" s="5"/>
      <c r="LC2" s="5"/>
      <c r="LD2" s="5"/>
      <c r="LE2" s="5"/>
      <c r="LF2" s="5"/>
      <c r="LG2" s="5"/>
      <c r="LH2" s="5"/>
      <c r="LI2" s="5"/>
      <c r="LJ2" s="5"/>
      <c r="LK2" s="5"/>
      <c r="LL2" s="5"/>
      <c r="LM2" s="5"/>
      <c r="LN2" s="5"/>
      <c r="LO2" s="5"/>
      <c r="LP2" s="5"/>
      <c r="LQ2" s="5"/>
      <c r="LR2" s="5"/>
      <c r="LS2" s="5"/>
      <c r="LT2" s="5"/>
      <c r="LU2" s="5"/>
      <c r="LV2" s="5"/>
      <c r="LW2" s="5"/>
      <c r="LX2" s="5"/>
      <c r="LY2" s="5"/>
      <c r="LZ2" s="5"/>
      <c r="MA2" s="5"/>
      <c r="MB2" s="5"/>
      <c r="MC2" s="5"/>
      <c r="MD2" s="5"/>
      <c r="ME2" s="5"/>
      <c r="MF2" s="5"/>
      <c r="MG2" s="5"/>
      <c r="MH2" s="5"/>
      <c r="MI2" s="5"/>
      <c r="MJ2" s="5"/>
      <c r="MK2" s="5"/>
      <c r="ML2" s="5"/>
      <c r="MM2" s="5"/>
      <c r="MN2" s="5"/>
      <c r="MO2" s="5"/>
      <c r="MP2" s="5"/>
      <c r="MQ2" s="5"/>
      <c r="MR2" s="5"/>
      <c r="MS2" s="5"/>
      <c r="MT2" s="5"/>
      <c r="MU2" s="5"/>
      <c r="MV2" s="5"/>
      <c r="MW2" s="5"/>
      <c r="MX2" s="5"/>
      <c r="MY2" s="5"/>
      <c r="MZ2" s="5"/>
      <c r="NA2" s="5"/>
      <c r="NB2" s="5"/>
      <c r="NC2" s="5"/>
      <c r="ND2" s="5"/>
      <c r="NE2" s="5"/>
      <c r="NF2" s="5"/>
      <c r="NG2" s="5"/>
      <c r="NH2" s="5"/>
      <c r="NI2" s="5"/>
      <c r="NJ2" s="5"/>
      <c r="NK2" s="5"/>
      <c r="NL2" s="5"/>
      <c r="NM2" s="5"/>
      <c r="NN2" s="5"/>
      <c r="NO2" s="5"/>
      <c r="NP2" s="5"/>
      <c r="NQ2" s="5"/>
      <c r="NR2" s="5"/>
      <c r="NS2" s="5"/>
      <c r="NT2" s="5"/>
      <c r="NU2" s="5"/>
      <c r="NV2" s="5"/>
      <c r="NW2" s="5"/>
      <c r="NX2" s="5"/>
      <c r="NY2" s="5"/>
      <c r="NZ2" s="5"/>
      <c r="OA2" s="5"/>
      <c r="OB2" s="5"/>
      <c r="OC2" s="5"/>
      <c r="OD2" s="5"/>
      <c r="OE2" s="5"/>
      <c r="OF2" s="5"/>
      <c r="OG2" s="5"/>
      <c r="OH2" s="5"/>
      <c r="OI2" s="5"/>
      <c r="OJ2" s="5"/>
      <c r="OK2" s="5"/>
      <c r="OL2" s="5"/>
      <c r="OM2" s="5"/>
      <c r="ON2" s="5"/>
      <c r="OO2" s="5"/>
      <c r="OP2" s="5"/>
      <c r="OQ2" s="5"/>
      <c r="OR2" s="5"/>
      <c r="OS2" s="5"/>
      <c r="OT2" s="5"/>
      <c r="OU2" s="5"/>
      <c r="OV2" s="5"/>
      <c r="OW2" s="5"/>
      <c r="OX2" s="5"/>
      <c r="OY2" s="5"/>
      <c r="OZ2" s="5"/>
      <c r="PA2" s="5"/>
      <c r="PB2" s="5"/>
      <c r="PC2" s="5"/>
      <c r="PD2" s="5"/>
      <c r="PE2" s="5"/>
      <c r="PF2" s="5"/>
      <c r="PG2" s="5"/>
      <c r="PH2" s="5"/>
      <c r="PI2" s="5"/>
      <c r="PJ2" s="5"/>
      <c r="PK2" s="5"/>
      <c r="PL2" s="5"/>
      <c r="PM2" s="5"/>
      <c r="PN2" s="5"/>
      <c r="PO2" s="5"/>
      <c r="PP2" s="5"/>
      <c r="PQ2" s="5"/>
      <c r="PR2" s="5"/>
      <c r="PS2" s="5"/>
      <c r="PT2" s="5"/>
      <c r="PU2" s="5"/>
      <c r="PV2" s="5"/>
      <c r="PW2" s="5"/>
      <c r="PX2" s="5"/>
      <c r="PY2" s="5"/>
      <c r="PZ2" s="5"/>
      <c r="QA2" s="5"/>
      <c r="QB2" s="5"/>
      <c r="QC2" s="5"/>
      <c r="QD2" s="5"/>
      <c r="QE2" s="5"/>
      <c r="QF2" s="5"/>
      <c r="QG2" s="5"/>
      <c r="QH2" s="5"/>
      <c r="QI2" s="5"/>
      <c r="QJ2" s="5"/>
      <c r="QK2" s="5"/>
      <c r="QL2" s="5"/>
      <c r="QM2" s="5"/>
      <c r="QN2" s="5"/>
      <c r="QO2" s="5"/>
      <c r="QP2" s="5"/>
      <c r="QQ2" s="5"/>
      <c r="QR2" s="5"/>
      <c r="QS2" s="5"/>
      <c r="QT2" s="5"/>
      <c r="QU2" s="5"/>
      <c r="QV2" s="5"/>
      <c r="QW2" s="5"/>
      <c r="QX2" s="5"/>
      <c r="QY2" s="5"/>
      <c r="QZ2" s="5"/>
      <c r="RA2" s="5"/>
      <c r="RB2" s="5"/>
      <c r="RC2" s="5"/>
      <c r="RD2" s="5"/>
      <c r="RE2" s="5"/>
      <c r="RF2" s="5"/>
      <c r="RG2" s="5"/>
      <c r="RH2" s="5"/>
      <c r="RI2" s="5"/>
      <c r="RJ2" s="5"/>
      <c r="RK2" s="5"/>
      <c r="RL2" s="5"/>
      <c r="RM2" s="5"/>
      <c r="RN2" s="5"/>
      <c r="RO2" s="5"/>
      <c r="RP2" s="5"/>
      <c r="RQ2" s="5"/>
      <c r="RR2" s="5"/>
      <c r="RS2" s="5"/>
      <c r="RT2" s="5"/>
      <c r="RU2" s="5"/>
      <c r="RV2" s="5"/>
      <c r="RW2" s="5"/>
      <c r="RX2" s="5"/>
      <c r="RY2" s="5"/>
      <c r="RZ2" s="5"/>
      <c r="SA2" s="5"/>
      <c r="SB2" s="5"/>
      <c r="SC2" s="5"/>
      <c r="SD2" s="5"/>
      <c r="SE2" s="5"/>
      <c r="SF2" s="5"/>
      <c r="SG2" s="5"/>
      <c r="SH2" s="5"/>
      <c r="SI2" s="5"/>
      <c r="SJ2" s="5"/>
      <c r="SK2" s="5"/>
      <c r="SL2" s="5"/>
      <c r="SM2" s="5"/>
      <c r="SN2" s="5"/>
      <c r="SO2" s="5"/>
      <c r="SP2" s="5"/>
      <c r="SQ2" s="5"/>
      <c r="SR2" s="5"/>
      <c r="SS2" s="5"/>
      <c r="ST2" s="5"/>
      <c r="SU2" s="5"/>
      <c r="SV2" s="5"/>
      <c r="SW2" s="5"/>
      <c r="SX2" s="5"/>
      <c r="SY2" s="5"/>
      <c r="SZ2" s="5"/>
      <c r="TA2" s="5"/>
      <c r="TB2" s="5"/>
      <c r="TC2" s="5"/>
      <c r="TD2" s="5"/>
      <c r="TE2" s="5"/>
      <c r="TF2" s="5"/>
      <c r="TG2" s="5"/>
      <c r="TH2" s="5"/>
      <c r="TI2" s="5"/>
      <c r="TJ2" s="5"/>
      <c r="TK2" s="5"/>
      <c r="TL2" s="5"/>
      <c r="TM2" s="5"/>
      <c r="TN2" s="5"/>
      <c r="TO2" s="5"/>
      <c r="TP2" s="5"/>
      <c r="TQ2" s="5"/>
      <c r="TR2" s="5"/>
      <c r="TS2" s="5"/>
      <c r="TT2" s="5"/>
      <c r="TU2" s="5"/>
      <c r="TV2" s="5"/>
      <c r="TW2" s="5"/>
      <c r="TX2" s="5"/>
      <c r="TY2" s="5"/>
      <c r="TZ2" s="5"/>
      <c r="UA2" s="5"/>
      <c r="UB2" s="5"/>
      <c r="UC2" s="5"/>
      <c r="UD2" s="5"/>
      <c r="UE2" s="5"/>
      <c r="UF2" s="5"/>
      <c r="UG2" s="5"/>
      <c r="UH2" s="5"/>
      <c r="UI2" s="5"/>
      <c r="UJ2" s="5"/>
      <c r="UK2" s="5"/>
      <c r="UL2" s="5"/>
      <c r="UM2" s="5"/>
      <c r="UN2" s="5"/>
      <c r="UO2" s="5"/>
      <c r="UP2" s="5"/>
      <c r="UQ2" s="5"/>
      <c r="UR2" s="5"/>
      <c r="US2" s="5"/>
      <c r="UT2" s="5"/>
      <c r="UU2" s="5"/>
      <c r="UV2" s="5"/>
      <c r="UW2" s="5"/>
      <c r="UX2" s="5"/>
      <c r="UY2" s="5"/>
      <c r="UZ2" s="5"/>
      <c r="VA2" s="5"/>
      <c r="VB2" s="5"/>
      <c r="VC2" s="5"/>
      <c r="VD2" s="5"/>
      <c r="VE2" s="5"/>
      <c r="VF2" s="5"/>
      <c r="VG2" s="5"/>
      <c r="VH2" s="5"/>
      <c r="VI2" s="5"/>
      <c r="VJ2" s="5"/>
      <c r="VK2" s="5"/>
      <c r="VL2" s="5"/>
      <c r="VM2" s="5"/>
      <c r="VN2" s="5"/>
      <c r="VO2" s="5"/>
      <c r="VP2" s="5"/>
      <c r="VQ2" s="5"/>
      <c r="VR2" s="5"/>
      <c r="VS2" s="5"/>
      <c r="VT2" s="5"/>
      <c r="VU2" s="5"/>
      <c r="VV2" s="5"/>
      <c r="VW2" s="5"/>
      <c r="VX2" s="5"/>
      <c r="VY2" s="5"/>
      <c r="VZ2" s="5"/>
      <c r="WA2" s="5"/>
      <c r="WB2" s="5"/>
      <c r="WC2" s="5"/>
      <c r="WD2" s="5"/>
      <c r="WE2" s="5"/>
      <c r="WF2" s="5"/>
      <c r="WG2" s="5"/>
      <c r="WH2" s="5"/>
      <c r="WI2" s="5"/>
      <c r="WJ2" s="5"/>
      <c r="WK2" s="5"/>
      <c r="WL2" s="5"/>
      <c r="WM2" s="5"/>
      <c r="WN2" s="5"/>
      <c r="WO2" s="5"/>
      <c r="WP2" s="5"/>
      <c r="WQ2" s="5"/>
      <c r="WR2" s="5"/>
      <c r="WS2" s="5"/>
      <c r="WT2" s="5"/>
      <c r="WU2" s="5"/>
      <c r="WV2" s="5"/>
      <c r="WW2" s="5"/>
      <c r="WX2" s="5"/>
      <c r="WY2" s="5"/>
      <c r="WZ2" s="5"/>
      <c r="XA2" s="5"/>
      <c r="XB2" s="5"/>
      <c r="XC2" s="5"/>
      <c r="XD2" s="5"/>
      <c r="XE2" s="5"/>
      <c r="XF2" s="5"/>
      <c r="XG2" s="5"/>
      <c r="XH2" s="5"/>
      <c r="XI2" s="5"/>
      <c r="XJ2" s="5"/>
      <c r="XK2" s="5"/>
      <c r="XL2" s="5"/>
      <c r="XM2" s="5"/>
      <c r="XN2" s="5"/>
      <c r="XO2" s="5"/>
      <c r="XP2" s="5"/>
      <c r="XQ2" s="5"/>
      <c r="XR2" s="5"/>
      <c r="XS2" s="5"/>
      <c r="XT2" s="5"/>
      <c r="XU2" s="5"/>
      <c r="XV2" s="5"/>
      <c r="XW2" s="5"/>
      <c r="XX2" s="5"/>
      <c r="XY2" s="5"/>
      <c r="XZ2" s="5"/>
      <c r="YA2" s="5"/>
      <c r="YB2" s="5"/>
      <c r="YC2" s="5"/>
      <c r="YD2" s="5"/>
      <c r="YE2" s="5"/>
      <c r="YF2" s="5"/>
      <c r="YG2" s="5"/>
      <c r="YH2" s="5"/>
      <c r="YI2" s="5"/>
      <c r="YJ2" s="5"/>
      <c r="YK2" s="5"/>
      <c r="YL2" s="5"/>
      <c r="YM2" s="5"/>
      <c r="YN2" s="5"/>
      <c r="YO2" s="5"/>
      <c r="YP2" s="5"/>
      <c r="YQ2" s="5"/>
      <c r="YR2" s="5"/>
      <c r="YS2" s="5"/>
      <c r="YT2" s="5"/>
      <c r="YU2" s="5"/>
      <c r="YV2" s="5"/>
      <c r="YW2" s="5"/>
      <c r="YX2" s="5"/>
      <c r="YY2" s="5"/>
      <c r="YZ2" s="5"/>
      <c r="ZA2" s="5"/>
      <c r="ZB2" s="5"/>
      <c r="ZC2" s="5"/>
      <c r="ZD2" s="5"/>
      <c r="ZE2" s="5"/>
      <c r="ZF2" s="5"/>
      <c r="ZG2" s="5"/>
      <c r="ZH2" s="5"/>
      <c r="ZI2" s="5"/>
      <c r="ZJ2" s="5"/>
      <c r="ZK2" s="5"/>
      <c r="ZL2" s="5"/>
      <c r="ZM2" s="5"/>
      <c r="ZN2" s="5"/>
      <c r="ZO2" s="5"/>
      <c r="ZP2" s="5"/>
      <c r="ZQ2" s="5"/>
      <c r="ZR2" s="5"/>
      <c r="ZS2" s="5"/>
      <c r="ZT2" s="5"/>
      <c r="ZU2" s="5"/>
      <c r="ZV2" s="5"/>
      <c r="ZW2" s="5"/>
      <c r="ZX2" s="5"/>
      <c r="ZY2" s="5"/>
      <c r="ZZ2" s="5"/>
      <c r="AAA2" s="5"/>
      <c r="AAB2" s="5"/>
      <c r="AAC2" s="5"/>
      <c r="AAD2" s="5"/>
      <c r="AAE2" s="5"/>
      <c r="AAF2" s="5"/>
      <c r="AAG2" s="5"/>
      <c r="AAH2" s="5"/>
      <c r="AAI2" s="5"/>
      <c r="AAJ2" s="5"/>
      <c r="AAK2" s="5"/>
      <c r="AAL2" s="5"/>
      <c r="AAM2" s="5"/>
      <c r="AAN2" s="5"/>
      <c r="AAO2" s="5"/>
      <c r="AAP2" s="5"/>
      <c r="AAQ2" s="5"/>
      <c r="AAR2" s="5"/>
      <c r="AAS2" s="5"/>
      <c r="AAT2" s="5"/>
      <c r="AAU2" s="5"/>
      <c r="AAV2" s="5"/>
      <c r="AAW2" s="5"/>
      <c r="AAX2" s="5"/>
      <c r="AAY2" s="5"/>
      <c r="AAZ2" s="5"/>
      <c r="ABA2" s="5"/>
      <c r="ABB2" s="5"/>
      <c r="ABC2" s="5"/>
      <c r="ABD2" s="5"/>
      <c r="ABE2" s="5"/>
      <c r="ABF2" s="5"/>
      <c r="ABG2" s="5"/>
      <c r="ABH2" s="5"/>
      <c r="ABI2" s="5"/>
      <c r="ABJ2" s="5"/>
      <c r="ABK2" s="5"/>
      <c r="ABL2" s="5"/>
      <c r="ABM2" s="5"/>
      <c r="ABN2" s="5"/>
      <c r="ABO2" s="5"/>
      <c r="ABP2" s="5"/>
      <c r="ABQ2" s="5"/>
      <c r="ABR2" s="5"/>
      <c r="ABS2" s="5"/>
      <c r="ABT2" s="5"/>
      <c r="ABU2" s="5"/>
      <c r="ABV2" s="5"/>
      <c r="ABW2" s="5"/>
      <c r="ABX2" s="5"/>
      <c r="ABY2" s="5"/>
      <c r="ABZ2" s="5"/>
      <c r="ACA2" s="5"/>
      <c r="ACB2" s="5"/>
      <c r="ACC2" s="5"/>
      <c r="ACD2" s="5"/>
      <c r="ACE2" s="5"/>
      <c r="ACF2" s="5"/>
      <c r="ACG2" s="5"/>
      <c r="ACH2" s="5"/>
      <c r="ACI2" s="5"/>
      <c r="ACJ2" s="5"/>
      <c r="ACK2" s="5"/>
      <c r="ACL2" s="5"/>
      <c r="ACM2" s="5"/>
      <c r="ACN2" s="5"/>
      <c r="ACO2" s="5"/>
      <c r="ACP2" s="5"/>
      <c r="ACQ2" s="5"/>
      <c r="ACR2" s="5"/>
      <c r="ACS2" s="5"/>
      <c r="ACT2" s="5"/>
      <c r="ACU2" s="5"/>
      <c r="ACV2" s="5"/>
      <c r="ACW2" s="5"/>
      <c r="ACX2" s="5"/>
      <c r="ACY2" s="5"/>
      <c r="ACZ2" s="5"/>
      <c r="ADA2" s="5"/>
      <c r="ADB2" s="5"/>
      <c r="ADC2" s="5"/>
      <c r="ADD2" s="5"/>
      <c r="ADE2" s="5"/>
      <c r="ADF2" s="5"/>
      <c r="ADG2" s="5"/>
      <c r="ADH2" s="5"/>
      <c r="ADI2" s="5"/>
      <c r="ADJ2" s="5"/>
      <c r="ADK2" s="5"/>
      <c r="ADL2" s="5"/>
      <c r="ADM2" s="5"/>
      <c r="ADN2" s="5"/>
      <c r="ADO2" s="5"/>
      <c r="ADP2" s="5"/>
      <c r="ADQ2" s="5"/>
      <c r="ADR2" s="5"/>
      <c r="ADS2" s="5"/>
      <c r="ADT2" s="5"/>
      <c r="ADU2" s="5"/>
      <c r="ADV2" s="5"/>
      <c r="ADW2" s="5"/>
      <c r="ADX2" s="5"/>
      <c r="ADY2" s="5"/>
      <c r="ADZ2" s="5"/>
      <c r="AEA2" s="5"/>
      <c r="AEB2" s="5"/>
      <c r="AEC2" s="5"/>
      <c r="AED2" s="5"/>
      <c r="AEE2" s="5"/>
      <c r="AEF2" s="5"/>
      <c r="AEG2" s="5"/>
      <c r="AEH2" s="5"/>
      <c r="AEI2" s="5"/>
      <c r="AEJ2" s="5"/>
      <c r="AEK2" s="5"/>
      <c r="AEL2" s="5"/>
      <c r="AEM2" s="5"/>
      <c r="AEN2" s="5"/>
      <c r="AEO2" s="5"/>
      <c r="AEP2" s="5"/>
      <c r="AEQ2" s="5"/>
      <c r="AER2" s="5"/>
      <c r="AES2" s="5"/>
      <c r="AET2" s="5"/>
      <c r="AEU2" s="5"/>
      <c r="AEV2" s="5"/>
      <c r="AEW2" s="5"/>
      <c r="AEX2" s="5"/>
      <c r="AEY2" s="5"/>
      <c r="AEZ2" s="5"/>
      <c r="AFA2" s="5"/>
      <c r="AFB2" s="5"/>
      <c r="AFC2" s="5"/>
      <c r="AFD2" s="5"/>
      <c r="AFE2" s="5"/>
      <c r="AFF2" s="5"/>
      <c r="AFG2" s="5"/>
      <c r="AFH2" s="5"/>
      <c r="AFI2" s="5"/>
      <c r="AFJ2" s="5"/>
      <c r="AFK2" s="5"/>
      <c r="AFL2" s="5"/>
      <c r="AFM2" s="5"/>
      <c r="AFN2" s="5"/>
      <c r="AFO2" s="5"/>
      <c r="AFP2" s="5"/>
      <c r="AFQ2" s="5"/>
      <c r="AFR2" s="5"/>
      <c r="AFS2" s="5"/>
      <c r="AFT2" s="5"/>
      <c r="AFU2" s="5"/>
      <c r="AFV2" s="5"/>
      <c r="AFW2" s="5"/>
      <c r="AFX2" s="5"/>
      <c r="AFY2" s="5"/>
      <c r="AFZ2" s="5"/>
      <c r="AGA2" s="5"/>
      <c r="AGB2" s="5"/>
      <c r="AGC2" s="5"/>
      <c r="AGD2" s="5"/>
      <c r="AGE2" s="5"/>
      <c r="AGF2" s="5"/>
      <c r="AGG2" s="5"/>
      <c r="AGH2" s="5"/>
      <c r="AGI2" s="5"/>
      <c r="AGJ2" s="5"/>
      <c r="AGK2" s="5"/>
      <c r="AGL2" s="5"/>
      <c r="AGM2" s="5"/>
      <c r="AGN2" s="5"/>
      <c r="AGO2" s="5"/>
      <c r="AGP2" s="5"/>
      <c r="AGQ2" s="5"/>
      <c r="AGR2" s="5"/>
      <c r="AGS2" s="5"/>
      <c r="AGT2" s="5"/>
      <c r="AGU2" s="5"/>
      <c r="AGV2" s="5"/>
      <c r="AGW2" s="5"/>
      <c r="AGX2" s="5"/>
      <c r="AGY2" s="5"/>
      <c r="AGZ2" s="5"/>
      <c r="AHA2" s="5"/>
      <c r="AHB2" s="5"/>
      <c r="AHC2" s="5"/>
      <c r="AHD2" s="5"/>
      <c r="AHE2" s="5"/>
      <c r="AHF2" s="5"/>
      <c r="AHG2" s="5"/>
      <c r="AHH2" s="5"/>
      <c r="AHI2" s="5"/>
      <c r="AHJ2" s="5"/>
      <c r="AHK2" s="5"/>
      <c r="AHL2" s="5"/>
      <c r="AHM2" s="5"/>
      <c r="AHN2" s="5"/>
      <c r="AHO2" s="5"/>
      <c r="AHP2" s="5"/>
      <c r="AHQ2" s="5"/>
      <c r="AHR2" s="5"/>
      <c r="AHS2" s="5"/>
      <c r="AHT2" s="5"/>
      <c r="AHU2" s="5"/>
      <c r="AHV2" s="5"/>
      <c r="AHW2" s="5"/>
      <c r="AHX2" s="5"/>
      <c r="AHY2" s="5"/>
      <c r="AHZ2" s="5"/>
      <c r="AIA2" s="5"/>
      <c r="AIB2" s="5"/>
      <c r="AIC2" s="5"/>
      <c r="AID2" s="5"/>
      <c r="AIE2" s="5"/>
      <c r="AIF2" s="5"/>
      <c r="AIG2" s="5"/>
      <c r="AIH2" s="5"/>
      <c r="AII2" s="5"/>
      <c r="AIJ2" s="5"/>
      <c r="AIK2" s="5"/>
      <c r="AIL2" s="5"/>
      <c r="AIM2" s="5"/>
      <c r="AIN2" s="5"/>
      <c r="AIO2" s="5"/>
      <c r="AIP2" s="5"/>
      <c r="AIQ2" s="5"/>
      <c r="AIR2" s="5"/>
      <c r="AIS2" s="5"/>
      <c r="AIT2" s="5"/>
      <c r="AIU2" s="5"/>
      <c r="AIV2" s="5"/>
      <c r="AIW2" s="5"/>
      <c r="AIX2" s="5"/>
      <c r="AIY2" s="5"/>
      <c r="AIZ2" s="5"/>
      <c r="AJA2" s="5"/>
      <c r="AJB2" s="5"/>
      <c r="AJC2" s="5"/>
      <c r="AJD2" s="5"/>
      <c r="AJE2" s="5"/>
      <c r="AJF2" s="5"/>
      <c r="AJG2" s="5"/>
      <c r="AJH2" s="5"/>
      <c r="AJI2" s="5"/>
      <c r="AJJ2" s="5"/>
      <c r="AJK2" s="5"/>
      <c r="AJL2" s="5"/>
      <c r="AJM2" s="5"/>
      <c r="AJN2" s="5"/>
      <c r="AJO2" s="5"/>
      <c r="AJP2" s="5"/>
      <c r="AJQ2" s="5"/>
      <c r="AJR2" s="5"/>
      <c r="AJS2" s="5"/>
      <c r="AJT2" s="5"/>
      <c r="AJU2" s="5"/>
      <c r="AJV2" s="5"/>
      <c r="AJW2" s="5"/>
      <c r="AJX2" s="5"/>
      <c r="AJY2" s="5"/>
      <c r="AJZ2" s="5"/>
      <c r="AKA2" s="5"/>
      <c r="AKB2" s="5"/>
      <c r="AKC2" s="5"/>
      <c r="AKD2" s="5"/>
      <c r="AKE2" s="5"/>
      <c r="AKF2" s="5"/>
      <c r="AKG2" s="5"/>
      <c r="AKH2" s="5"/>
      <c r="AKI2" s="5"/>
      <c r="AKJ2" s="5"/>
      <c r="AKK2" s="5"/>
      <c r="AKL2" s="5"/>
      <c r="AKM2" s="5"/>
      <c r="AKN2" s="5"/>
      <c r="AKO2" s="5"/>
      <c r="AKP2" s="5"/>
      <c r="AKQ2" s="5"/>
      <c r="AKR2" s="5"/>
      <c r="AKS2" s="5"/>
      <c r="AKT2" s="5"/>
      <c r="AKU2" s="5"/>
      <c r="AKV2" s="5"/>
      <c r="AKW2" s="5"/>
      <c r="AKX2" s="5"/>
      <c r="AKY2" s="5"/>
      <c r="AKZ2" s="5"/>
      <c r="ALA2" s="5"/>
      <c r="ALB2" s="5"/>
      <c r="ALC2" s="5"/>
      <c r="ALD2" s="5"/>
      <c r="ALE2" s="5"/>
      <c r="ALF2" s="5"/>
      <c r="ALG2" s="5"/>
      <c r="ALH2" s="5"/>
      <c r="ALI2" s="5"/>
      <c r="ALJ2" s="5"/>
      <c r="ALK2" s="5"/>
      <c r="ALL2" s="5"/>
      <c r="ALM2" s="5"/>
      <c r="ALN2" s="5"/>
      <c r="ALO2" s="5"/>
      <c r="ALP2" s="5"/>
      <c r="ALQ2" s="5"/>
      <c r="ALR2" s="5"/>
      <c r="ALS2" s="5"/>
      <c r="ALT2" s="5"/>
      <c r="ALU2" s="5"/>
      <c r="ALV2" s="5"/>
      <c r="ALW2" s="5"/>
      <c r="ALX2" s="5"/>
      <c r="ALY2" s="5"/>
      <c r="ALZ2" s="5"/>
      <c r="AMA2" s="5"/>
      <c r="AMB2" s="5"/>
      <c r="AMC2" s="5"/>
      <c r="AMD2" s="5"/>
      <c r="AME2" s="5"/>
      <c r="AMF2" s="5"/>
      <c r="AMG2" s="5"/>
      <c r="AMH2" s="5"/>
      <c r="AMI2" s="5"/>
      <c r="AMJ2" s="5"/>
      <c r="AMK2" s="5"/>
      <c r="AML2" s="5"/>
      <c r="AMM2" s="5"/>
      <c r="AMN2" s="5"/>
      <c r="AMO2" s="5"/>
      <c r="AMP2" s="5"/>
      <c r="AMQ2" s="5"/>
      <c r="AMR2" s="5"/>
      <c r="AMS2" s="5"/>
      <c r="AMT2" s="5"/>
      <c r="AMU2" s="5"/>
      <c r="AMV2" s="5"/>
      <c r="AMW2" s="5"/>
      <c r="AMX2" s="5"/>
      <c r="AMY2" s="5"/>
      <c r="AMZ2" s="5"/>
      <c r="ANA2" s="5"/>
      <c r="ANB2" s="5"/>
      <c r="ANC2" s="5"/>
      <c r="AND2" s="5"/>
      <c r="ANE2" s="5"/>
      <c r="ANF2" s="5"/>
      <c r="ANG2" s="5"/>
      <c r="ANH2" s="5"/>
      <c r="ANI2" s="5"/>
      <c r="ANJ2" s="5"/>
      <c r="ANK2" s="5"/>
      <c r="ANL2" s="5"/>
      <c r="ANM2" s="5"/>
      <c r="ANN2" s="5"/>
      <c r="ANO2" s="5"/>
      <c r="ANP2" s="5"/>
      <c r="ANQ2" s="5"/>
      <c r="ANR2" s="5"/>
      <c r="ANS2" s="5"/>
      <c r="ANT2" s="5"/>
      <c r="ANU2" s="5"/>
      <c r="ANV2" s="5"/>
      <c r="ANW2" s="5"/>
      <c r="ANX2" s="5"/>
      <c r="ANY2" s="5"/>
      <c r="ANZ2" s="5"/>
      <c r="AOA2" s="5"/>
      <c r="AOB2" s="5"/>
      <c r="AOC2" s="5"/>
      <c r="AOD2" s="5"/>
      <c r="AOE2" s="5"/>
      <c r="AOF2" s="5"/>
      <c r="AOG2" s="5"/>
      <c r="AOH2" s="5"/>
      <c r="AOI2" s="5"/>
      <c r="AOJ2" s="5"/>
      <c r="AOK2" s="5"/>
      <c r="AOL2" s="5"/>
      <c r="AOM2" s="5"/>
      <c r="AON2" s="5"/>
      <c r="AOO2" s="5"/>
      <c r="AOP2" s="5"/>
      <c r="AOQ2" s="5"/>
      <c r="AOR2" s="5"/>
      <c r="AOS2" s="5"/>
      <c r="AOT2" s="5"/>
      <c r="AOU2" s="5"/>
      <c r="AOV2" s="5"/>
      <c r="AOW2" s="5"/>
      <c r="AOX2" s="5"/>
      <c r="AOY2" s="5"/>
      <c r="AOZ2" s="5"/>
      <c r="APA2" s="5"/>
      <c r="APB2" s="5"/>
      <c r="APC2" s="5"/>
      <c r="APD2" s="5"/>
      <c r="APE2" s="5"/>
      <c r="APF2" s="5"/>
      <c r="APG2" s="5"/>
      <c r="APH2" s="5"/>
      <c r="API2" s="5"/>
      <c r="APJ2" s="5"/>
      <c r="APK2" s="5"/>
      <c r="APL2" s="5"/>
      <c r="APM2" s="5"/>
      <c r="APN2" s="5"/>
      <c r="APO2" s="5"/>
      <c r="APP2" s="5"/>
      <c r="APQ2" s="5"/>
      <c r="APR2" s="5"/>
      <c r="APS2" s="5"/>
      <c r="APT2" s="5"/>
      <c r="APU2" s="5"/>
      <c r="APV2" s="5"/>
      <c r="APW2" s="5"/>
      <c r="APX2" s="5"/>
      <c r="APY2" s="5"/>
      <c r="APZ2" s="5"/>
      <c r="AQA2" s="5"/>
      <c r="AQB2" s="5"/>
      <c r="AQC2" s="5"/>
      <c r="AQD2" s="5"/>
      <c r="AQE2" s="5"/>
      <c r="AQF2" s="5"/>
      <c r="AQG2" s="5"/>
      <c r="AQH2" s="5"/>
      <c r="AQI2" s="5"/>
      <c r="AQJ2" s="5"/>
      <c r="AQK2" s="5"/>
      <c r="AQL2" s="5"/>
      <c r="AQM2" s="5"/>
      <c r="AQN2" s="5"/>
      <c r="AQO2" s="5"/>
      <c r="AQP2" s="5"/>
      <c r="AQQ2" s="5"/>
      <c r="AQR2" s="5"/>
      <c r="AQS2" s="5"/>
      <c r="AQT2" s="5"/>
      <c r="AQU2" s="5"/>
      <c r="AQV2" s="5"/>
      <c r="AQW2" s="5"/>
      <c r="AQX2" s="5"/>
      <c r="AQY2" s="5"/>
      <c r="AQZ2" s="5"/>
      <c r="ARA2" s="5"/>
      <c r="ARB2" s="5"/>
      <c r="ARC2" s="5"/>
      <c r="ARD2" s="5"/>
      <c r="ARE2" s="5"/>
      <c r="ARF2" s="5"/>
      <c r="ARG2" s="5"/>
      <c r="ARH2" s="5"/>
      <c r="ARI2" s="5"/>
      <c r="ARJ2" s="5"/>
      <c r="ARK2" s="5"/>
      <c r="ARL2" s="5"/>
      <c r="ARM2" s="5"/>
      <c r="ARN2" s="5"/>
      <c r="ARO2" s="5"/>
      <c r="ARP2" s="5"/>
      <c r="ARQ2" s="5"/>
      <c r="ARR2" s="5"/>
      <c r="ARS2" s="5"/>
      <c r="ART2" s="5"/>
      <c r="ARU2" s="5"/>
      <c r="ARV2" s="5"/>
      <c r="ARW2" s="5"/>
      <c r="ARX2" s="5"/>
      <c r="ARY2" s="5"/>
      <c r="ARZ2" s="5"/>
      <c r="ASA2" s="5"/>
      <c r="ASB2" s="5"/>
      <c r="ASC2" s="5"/>
      <c r="ASD2" s="5"/>
      <c r="ASE2" s="5"/>
      <c r="ASF2" s="5"/>
      <c r="ASG2" s="5"/>
      <c r="ASH2" s="5"/>
      <c r="ASI2" s="5"/>
      <c r="ASJ2" s="5"/>
      <c r="ASK2" s="5"/>
      <c r="ASL2" s="5"/>
      <c r="ASM2" s="5"/>
      <c r="ASN2" s="5"/>
      <c r="ASO2" s="5"/>
      <c r="ASP2" s="5"/>
      <c r="ASQ2" s="5"/>
      <c r="ASR2" s="5"/>
      <c r="ASS2" s="5"/>
      <c r="AST2" s="5"/>
      <c r="ASU2" s="5"/>
      <c r="ASV2" s="5"/>
      <c r="ASW2" s="5"/>
      <c r="ASX2" s="5"/>
      <c r="ASY2" s="5"/>
      <c r="ASZ2" s="5"/>
      <c r="ATA2" s="5"/>
      <c r="ATB2" s="5"/>
      <c r="ATC2" s="5"/>
      <c r="ATD2" s="5"/>
      <c r="ATE2" s="5"/>
      <c r="ATF2" s="5"/>
      <c r="ATG2" s="5"/>
      <c r="ATH2" s="5"/>
      <c r="ATI2" s="5"/>
      <c r="ATJ2" s="5"/>
      <c r="ATK2" s="5"/>
      <c r="ATL2" s="5"/>
      <c r="ATM2" s="5"/>
      <c r="ATN2" s="5"/>
      <c r="ATO2" s="5"/>
      <c r="ATP2" s="5"/>
      <c r="ATQ2" s="5"/>
      <c r="ATR2" s="5"/>
      <c r="ATS2" s="5"/>
      <c r="ATT2" s="5"/>
      <c r="ATU2" s="5"/>
      <c r="ATV2" s="5"/>
      <c r="ATW2" s="5"/>
      <c r="ATX2" s="5"/>
      <c r="ATY2" s="5"/>
      <c r="ATZ2" s="5"/>
      <c r="AUA2" s="5"/>
      <c r="AUB2" s="5"/>
      <c r="AUC2" s="5"/>
      <c r="AUD2" s="5"/>
      <c r="AUE2" s="5"/>
      <c r="AUF2" s="5"/>
      <c r="AUG2" s="5"/>
      <c r="AUH2" s="5"/>
      <c r="AUI2" s="5"/>
      <c r="AUJ2" s="5"/>
      <c r="AUK2" s="5"/>
      <c r="AUL2" s="5"/>
      <c r="AUM2" s="5"/>
      <c r="AUN2" s="5"/>
      <c r="AUO2" s="5"/>
      <c r="AUP2" s="5"/>
      <c r="AUQ2" s="5"/>
      <c r="AUR2" s="5"/>
      <c r="AUS2" s="5"/>
      <c r="AUT2" s="5"/>
      <c r="AUU2" s="5"/>
      <c r="AUV2" s="5"/>
      <c r="AUW2" s="5"/>
      <c r="AUX2" s="5"/>
      <c r="AUY2" s="5"/>
      <c r="AUZ2" s="5"/>
      <c r="AVA2" s="5"/>
      <c r="AVB2" s="5"/>
      <c r="AVC2" s="5"/>
      <c r="AVD2" s="5"/>
      <c r="AVE2" s="5"/>
      <c r="AVF2" s="5"/>
      <c r="AVG2" s="5"/>
      <c r="AVH2" s="5"/>
      <c r="AVI2" s="5"/>
      <c r="AVJ2" s="5"/>
      <c r="AVK2" s="5"/>
      <c r="AVL2" s="5"/>
      <c r="AVM2" s="5"/>
      <c r="AVN2" s="5"/>
      <c r="AVO2" s="5"/>
      <c r="AVP2" s="5"/>
      <c r="AVQ2" s="5"/>
      <c r="AVR2" s="5"/>
      <c r="AVS2" s="5"/>
      <c r="AVT2" s="5"/>
      <c r="AVU2" s="5"/>
      <c r="AVV2" s="5"/>
      <c r="AVW2" s="5"/>
      <c r="AVX2" s="5"/>
      <c r="AVY2" s="5"/>
      <c r="AVZ2" s="5"/>
      <c r="AWA2" s="5"/>
      <c r="AWB2" s="5"/>
      <c r="AWC2" s="5"/>
      <c r="AWD2" s="5"/>
      <c r="AWE2" s="5"/>
      <c r="AWF2" s="5"/>
      <c r="AWG2" s="5"/>
      <c r="AWH2" s="5"/>
      <c r="AWI2" s="5"/>
      <c r="AWJ2" s="5"/>
      <c r="AWK2" s="5"/>
      <c r="AWL2" s="5"/>
      <c r="AWM2" s="5"/>
      <c r="AWN2" s="5"/>
      <c r="AWO2" s="5"/>
      <c r="AWP2" s="5"/>
      <c r="AWQ2" s="5"/>
      <c r="AWR2" s="5"/>
      <c r="AWS2" s="5"/>
      <c r="AWT2" s="5"/>
      <c r="AWU2" s="5"/>
      <c r="AWV2" s="5"/>
      <c r="AWW2" s="5"/>
      <c r="AWX2" s="5"/>
      <c r="AWY2" s="5"/>
      <c r="AWZ2" s="5"/>
      <c r="AXA2" s="5"/>
      <c r="AXB2" s="5"/>
      <c r="AXC2" s="5"/>
      <c r="AXD2" s="5"/>
      <c r="AXE2" s="5"/>
      <c r="AXF2" s="5"/>
      <c r="AXG2" s="5"/>
      <c r="AXH2" s="5"/>
      <c r="AXI2" s="5"/>
      <c r="AXJ2" s="5"/>
      <c r="AXK2" s="5"/>
      <c r="AXL2" s="5"/>
      <c r="AXM2" s="5"/>
      <c r="AXN2" s="5"/>
      <c r="AXO2" s="5"/>
      <c r="AXP2" s="5"/>
      <c r="AXQ2" s="5"/>
      <c r="AXR2" s="5"/>
      <c r="AXS2" s="5"/>
      <c r="AXT2" s="5"/>
      <c r="AXU2" s="5"/>
      <c r="AXV2" s="5"/>
      <c r="AXW2" s="5"/>
      <c r="AXX2" s="5"/>
      <c r="AXY2" s="5"/>
      <c r="AXZ2" s="5"/>
      <c r="AYA2" s="5"/>
      <c r="AYB2" s="5"/>
      <c r="AYC2" s="5"/>
      <c r="AYD2" s="5"/>
      <c r="AYE2" s="5"/>
      <c r="AYF2" s="5"/>
      <c r="AYG2" s="5"/>
      <c r="AYH2" s="5"/>
      <c r="AYI2" s="5"/>
      <c r="AYJ2" s="5"/>
      <c r="AYK2" s="5"/>
      <c r="AYL2" s="5"/>
      <c r="AYM2" s="5"/>
      <c r="AYN2" s="5"/>
      <c r="AYO2" s="5"/>
      <c r="AYP2" s="5"/>
      <c r="AYQ2" s="5"/>
      <c r="AYR2" s="5"/>
      <c r="AYS2" s="5"/>
      <c r="AYT2" s="5"/>
      <c r="AYU2" s="5"/>
      <c r="AYV2" s="5"/>
      <c r="AYW2" s="5"/>
      <c r="AYX2" s="5"/>
      <c r="AYY2" s="5"/>
      <c r="AYZ2" s="5"/>
      <c r="AZA2" s="5"/>
      <c r="AZB2" s="5"/>
      <c r="AZC2" s="5"/>
      <c r="AZD2" s="5"/>
      <c r="AZE2" s="5"/>
      <c r="AZF2" s="5"/>
      <c r="AZG2" s="5"/>
      <c r="AZH2" s="5"/>
      <c r="AZI2" s="5"/>
      <c r="AZJ2" s="5"/>
      <c r="AZK2" s="5"/>
      <c r="AZL2" s="5"/>
      <c r="AZM2" s="5"/>
      <c r="AZN2" s="5"/>
      <c r="AZO2" s="5"/>
      <c r="AZP2" s="5"/>
      <c r="AZQ2" s="5"/>
      <c r="AZR2" s="5"/>
      <c r="AZS2" s="5"/>
      <c r="AZT2" s="5"/>
      <c r="AZU2" s="5"/>
      <c r="AZV2" s="5"/>
      <c r="AZW2" s="5"/>
      <c r="AZX2" s="5"/>
      <c r="AZY2" s="5"/>
      <c r="AZZ2" s="5"/>
      <c r="BAA2" s="5"/>
      <c r="BAB2" s="5"/>
      <c r="BAC2" s="5"/>
      <c r="BAD2" s="5"/>
      <c r="BAE2" s="5"/>
      <c r="BAF2" s="5"/>
      <c r="BAG2" s="5"/>
      <c r="BAH2" s="5"/>
      <c r="BAI2" s="5"/>
      <c r="BAJ2" s="5"/>
      <c r="BAK2" s="5"/>
      <c r="BAL2" s="5"/>
      <c r="BAM2" s="5"/>
      <c r="BAN2" s="5"/>
      <c r="BAO2" s="5"/>
      <c r="BAP2" s="5"/>
      <c r="BAQ2" s="5"/>
      <c r="BAR2" s="5"/>
      <c r="BAS2" s="5"/>
      <c r="BAT2" s="5"/>
      <c r="BAU2" s="5"/>
      <c r="BAV2" s="5"/>
      <c r="BAW2" s="5"/>
      <c r="BAX2" s="5"/>
      <c r="BAY2" s="5"/>
      <c r="BAZ2" s="5"/>
      <c r="BBA2" s="5"/>
      <c r="BBB2" s="5"/>
      <c r="BBC2" s="5"/>
      <c r="BBD2" s="5"/>
      <c r="BBE2" s="5"/>
      <c r="BBF2" s="5"/>
      <c r="BBG2" s="5"/>
      <c r="BBH2" s="5"/>
      <c r="BBI2" s="5"/>
      <c r="BBJ2" s="5"/>
      <c r="BBK2" s="5"/>
      <c r="BBL2" s="5"/>
      <c r="BBM2" s="5"/>
      <c r="BBN2" s="5"/>
      <c r="BBO2" s="5"/>
      <c r="BBP2" s="5"/>
      <c r="BBQ2" s="5"/>
      <c r="BBR2" s="5"/>
      <c r="BBS2" s="5"/>
      <c r="BBT2" s="5"/>
      <c r="BBU2" s="5"/>
      <c r="BBV2" s="5"/>
      <c r="BBW2" s="5"/>
      <c r="BBX2" s="5"/>
      <c r="BBY2" s="5"/>
      <c r="BBZ2" s="5"/>
      <c r="BCA2" s="5"/>
      <c r="BCB2" s="5"/>
      <c r="BCC2" s="5"/>
      <c r="BCD2" s="5"/>
      <c r="BCE2" s="5"/>
      <c r="BCF2" s="5"/>
      <c r="BCG2" s="5"/>
      <c r="BCH2" s="5"/>
      <c r="BCI2" s="5"/>
      <c r="BCJ2" s="5"/>
      <c r="BCK2" s="5"/>
      <c r="BCL2" s="5"/>
      <c r="BCM2" s="5"/>
      <c r="BCN2" s="5"/>
      <c r="BCO2" s="5"/>
      <c r="BCP2" s="5"/>
      <c r="BCQ2" s="5"/>
      <c r="BCR2" s="5"/>
      <c r="BCS2" s="5"/>
      <c r="BCT2" s="5"/>
      <c r="BCU2" s="5"/>
      <c r="BCV2" s="5"/>
      <c r="BCW2" s="5"/>
      <c r="BCX2" s="5"/>
      <c r="BCY2" s="5"/>
      <c r="BCZ2" s="5"/>
      <c r="BDA2" s="5"/>
      <c r="BDB2" s="5"/>
      <c r="BDC2" s="5"/>
      <c r="BDD2" s="5"/>
      <c r="BDE2" s="5"/>
      <c r="BDF2" s="5"/>
      <c r="BDG2" s="5"/>
      <c r="BDH2" s="5"/>
      <c r="BDI2" s="5"/>
      <c r="BDJ2" s="5"/>
      <c r="BDK2" s="5"/>
      <c r="BDL2" s="5"/>
      <c r="BDM2" s="5"/>
      <c r="BDN2" s="5"/>
      <c r="BDO2" s="5"/>
      <c r="BDP2" s="5"/>
      <c r="BDQ2" s="5"/>
      <c r="BDR2" s="5"/>
      <c r="BDS2" s="5"/>
      <c r="BDT2" s="5"/>
      <c r="BDU2" s="5"/>
      <c r="BDV2" s="5"/>
      <c r="BDW2" s="5"/>
      <c r="BDX2" s="5"/>
      <c r="BDY2" s="5"/>
      <c r="BDZ2" s="5"/>
      <c r="BEA2" s="5"/>
      <c r="BEB2" s="5"/>
      <c r="BEC2" s="5"/>
      <c r="BED2" s="5"/>
      <c r="BEE2" s="5"/>
      <c r="BEF2" s="5"/>
      <c r="BEG2" s="5"/>
      <c r="BEH2" s="5"/>
      <c r="BEI2" s="5"/>
      <c r="BEJ2" s="5"/>
      <c r="BEK2" s="5"/>
      <c r="BEL2" s="5"/>
      <c r="BEM2" s="5"/>
      <c r="BEN2" s="5"/>
      <c r="BEO2" s="5"/>
      <c r="BEP2" s="5"/>
      <c r="BEQ2" s="5"/>
      <c r="BER2" s="5"/>
      <c r="BES2" s="5"/>
      <c r="BET2" s="5"/>
      <c r="BEU2" s="5"/>
      <c r="BEV2" s="5"/>
      <c r="BEW2" s="5"/>
      <c r="BEX2" s="5"/>
      <c r="BEY2" s="5"/>
      <c r="BEZ2" s="5"/>
      <c r="BFA2" s="5"/>
      <c r="BFB2" s="5"/>
      <c r="BFC2" s="5"/>
      <c r="BFD2" s="5"/>
      <c r="BFE2" s="5"/>
      <c r="BFF2" s="5"/>
      <c r="BFG2" s="5"/>
      <c r="BFH2" s="5"/>
      <c r="BFI2" s="5"/>
      <c r="BFJ2" s="5"/>
      <c r="BFK2" s="5"/>
      <c r="BFL2" s="5"/>
      <c r="BFM2" s="5"/>
      <c r="BFN2" s="5"/>
      <c r="BFO2" s="5"/>
      <c r="BFP2" s="5"/>
      <c r="BFQ2" s="5"/>
      <c r="BFR2" s="5"/>
      <c r="BFS2" s="5"/>
      <c r="BFT2" s="5"/>
      <c r="BFU2" s="5"/>
      <c r="BFV2" s="5"/>
      <c r="BFW2" s="5"/>
      <c r="BFX2" s="5"/>
      <c r="BFY2" s="5"/>
      <c r="BFZ2" s="5"/>
      <c r="BGA2" s="5"/>
      <c r="BGB2" s="5"/>
      <c r="BGC2" s="5"/>
      <c r="BGD2" s="5"/>
      <c r="BGE2" s="5"/>
      <c r="BGF2" s="5"/>
      <c r="BGG2" s="5"/>
      <c r="BGH2" s="5"/>
      <c r="BGI2" s="5"/>
      <c r="BGJ2" s="5"/>
      <c r="BGK2" s="5"/>
      <c r="BGL2" s="5"/>
      <c r="BGM2" s="5"/>
      <c r="BGN2" s="5"/>
      <c r="BGO2" s="5"/>
      <c r="BGP2" s="5"/>
      <c r="BGQ2" s="5"/>
      <c r="BGR2" s="5"/>
      <c r="BGS2" s="5"/>
      <c r="BGT2" s="5"/>
      <c r="BGU2" s="5"/>
      <c r="BGV2" s="5"/>
      <c r="BGW2" s="5"/>
      <c r="BGX2" s="5"/>
      <c r="BGY2" s="5"/>
      <c r="BGZ2" s="5"/>
      <c r="BHA2" s="5"/>
      <c r="BHB2" s="5"/>
      <c r="BHC2" s="5"/>
      <c r="BHD2" s="5"/>
      <c r="BHE2" s="5"/>
      <c r="BHF2" s="5"/>
      <c r="BHG2" s="5"/>
      <c r="BHH2" s="5"/>
      <c r="BHI2" s="5"/>
      <c r="BHJ2" s="5"/>
      <c r="BHK2" s="5"/>
      <c r="BHL2" s="5"/>
      <c r="BHM2" s="5"/>
      <c r="BHN2" s="5"/>
      <c r="BHO2" s="5"/>
      <c r="BHP2" s="5"/>
      <c r="BHQ2" s="5"/>
      <c r="BHR2" s="5"/>
      <c r="BHS2" s="5"/>
      <c r="BHT2" s="5"/>
      <c r="BHU2" s="5"/>
      <c r="BHV2" s="5"/>
      <c r="BHW2" s="5"/>
      <c r="BHX2" s="5"/>
      <c r="BHY2" s="5"/>
      <c r="BHZ2" s="5"/>
      <c r="BIA2" s="5"/>
      <c r="BIB2" s="5"/>
      <c r="BIC2" s="5"/>
      <c r="BID2" s="5"/>
      <c r="BIE2" s="5"/>
      <c r="BIF2" s="5"/>
      <c r="BIG2" s="5"/>
      <c r="BIH2" s="5"/>
      <c r="BII2" s="5"/>
      <c r="BIJ2" s="5"/>
      <c r="BIK2" s="5"/>
      <c r="BIL2" s="5"/>
      <c r="BIM2" s="5"/>
      <c r="BIN2" s="5"/>
      <c r="BIO2" s="5"/>
      <c r="BIP2" s="5"/>
      <c r="BIQ2" s="5"/>
      <c r="BIR2" s="5"/>
      <c r="BIS2" s="5"/>
      <c r="BIT2" s="5"/>
      <c r="BIU2" s="5"/>
      <c r="BIV2" s="5"/>
      <c r="BIW2" s="5"/>
      <c r="BIX2" s="5"/>
      <c r="BIY2" s="5"/>
      <c r="BIZ2" s="5"/>
      <c r="BJA2" s="5"/>
      <c r="BJB2" s="5"/>
      <c r="BJC2" s="5"/>
      <c r="BJD2" s="5"/>
      <c r="BJE2" s="5"/>
      <c r="BJF2" s="5"/>
      <c r="BJG2" s="5"/>
      <c r="BJH2" s="5"/>
      <c r="BJI2" s="5"/>
      <c r="BJJ2" s="5"/>
      <c r="BJK2" s="5"/>
      <c r="BJL2" s="5"/>
      <c r="BJM2" s="5"/>
      <c r="BJN2" s="5"/>
      <c r="BJO2" s="5"/>
      <c r="BJP2" s="5"/>
      <c r="BJQ2" s="5"/>
      <c r="BJR2" s="5"/>
      <c r="BJS2" s="5"/>
      <c r="BJT2" s="5"/>
      <c r="BJU2" s="5"/>
      <c r="BJV2" s="5"/>
      <c r="BJW2" s="5"/>
      <c r="BJX2" s="5"/>
      <c r="BJY2" s="5"/>
      <c r="BJZ2" s="5"/>
      <c r="BKA2" s="5"/>
      <c r="BKB2" s="5"/>
      <c r="BKC2" s="5"/>
      <c r="BKD2" s="5"/>
      <c r="BKE2" s="5"/>
      <c r="BKF2" s="5"/>
      <c r="BKG2" s="5"/>
      <c r="BKH2" s="5"/>
      <c r="BKI2" s="5"/>
      <c r="BKJ2" s="5"/>
      <c r="BKK2" s="5"/>
      <c r="BKL2" s="5"/>
      <c r="BKM2" s="5"/>
      <c r="BKN2" s="5"/>
      <c r="BKO2" s="5"/>
      <c r="BKP2" s="5"/>
      <c r="BKQ2" s="5"/>
      <c r="BKR2" s="5"/>
      <c r="BKS2" s="5"/>
      <c r="BKT2" s="5"/>
      <c r="BKU2" s="5"/>
      <c r="BKV2" s="5"/>
      <c r="BKW2" s="5"/>
      <c r="BKX2" s="5"/>
      <c r="BKY2" s="5"/>
      <c r="BKZ2" s="5"/>
      <c r="BLA2" s="5"/>
      <c r="BLB2" s="5"/>
      <c r="BLC2" s="5"/>
      <c r="BLD2" s="5"/>
      <c r="BLE2" s="5"/>
      <c r="BLF2" s="5"/>
      <c r="BLG2" s="5"/>
      <c r="BLH2" s="5"/>
      <c r="BLI2" s="5"/>
      <c r="BLJ2" s="5"/>
      <c r="BLK2" s="5"/>
      <c r="BLL2" s="5"/>
      <c r="BLM2" s="5"/>
      <c r="BLN2" s="5"/>
      <c r="BLO2" s="5"/>
      <c r="BLP2" s="5"/>
      <c r="BLQ2" s="5"/>
      <c r="BLR2" s="5"/>
      <c r="BLS2" s="5"/>
      <c r="BLT2" s="5"/>
      <c r="BLU2" s="5"/>
      <c r="BLV2" s="5"/>
      <c r="BLW2" s="5"/>
      <c r="BLX2" s="5"/>
      <c r="BLY2" s="5"/>
      <c r="BLZ2" s="5"/>
      <c r="BMA2" s="5"/>
      <c r="BMB2" s="5"/>
      <c r="BMC2" s="5"/>
      <c r="BMD2" s="5"/>
      <c r="BME2" s="5"/>
      <c r="BMF2" s="5"/>
      <c r="BMG2" s="5"/>
      <c r="BMH2" s="5"/>
      <c r="BMI2" s="5"/>
      <c r="BMJ2" s="5"/>
      <c r="BMK2" s="5"/>
      <c r="BML2" s="5"/>
      <c r="BMM2" s="5"/>
      <c r="BMN2" s="5"/>
      <c r="BMO2" s="5"/>
      <c r="BMP2" s="5"/>
      <c r="BMQ2" s="5"/>
      <c r="BMR2" s="5"/>
      <c r="BMS2" s="5"/>
      <c r="BMT2" s="5"/>
      <c r="BMU2" s="5"/>
      <c r="BMV2" s="5"/>
      <c r="BMW2" s="5"/>
      <c r="BMX2" s="5"/>
      <c r="BMY2" s="5"/>
      <c r="BMZ2" s="5"/>
      <c r="BNA2" s="5"/>
      <c r="BNB2" s="5"/>
      <c r="BNC2" s="5"/>
      <c r="BND2" s="5"/>
      <c r="BNE2" s="5"/>
      <c r="BNF2" s="5"/>
      <c r="BNG2" s="5"/>
      <c r="BNH2" s="5"/>
      <c r="BNI2" s="5"/>
      <c r="BNJ2" s="5"/>
      <c r="BNK2" s="5"/>
      <c r="BNL2" s="5"/>
      <c r="BNM2" s="5"/>
      <c r="BNN2" s="5"/>
      <c r="BNO2" s="5"/>
      <c r="BNP2" s="5"/>
      <c r="BNQ2" s="5"/>
      <c r="BNR2" s="5"/>
      <c r="BNS2" s="5"/>
      <c r="BNT2" s="5"/>
      <c r="BNU2" s="5"/>
      <c r="BNV2" s="5"/>
      <c r="BNW2" s="5"/>
      <c r="BNX2" s="5"/>
      <c r="BNY2" s="5"/>
      <c r="BNZ2" s="5"/>
      <c r="BOA2" s="5"/>
      <c r="BOB2" s="5"/>
      <c r="BOC2" s="5"/>
      <c r="BOD2" s="5"/>
      <c r="BOE2" s="5"/>
      <c r="BOF2" s="5"/>
      <c r="BOG2" s="5"/>
      <c r="BOH2" s="5"/>
      <c r="BOI2" s="5"/>
      <c r="BOJ2" s="5"/>
      <c r="BOK2" s="5"/>
      <c r="BOL2" s="5"/>
      <c r="BOM2" s="5"/>
      <c r="BON2" s="5"/>
      <c r="BOO2" s="5"/>
      <c r="BOP2" s="5"/>
      <c r="BOQ2" s="5"/>
      <c r="BOR2" s="5"/>
      <c r="BOS2" s="5"/>
      <c r="BOT2" s="5"/>
      <c r="BOU2" s="5"/>
      <c r="BOV2" s="5"/>
      <c r="BOW2" s="5"/>
      <c r="BOX2" s="5"/>
      <c r="BOY2" s="5"/>
      <c r="BOZ2" s="5"/>
      <c r="BPA2" s="5"/>
      <c r="BPB2" s="5"/>
      <c r="BPC2" s="5"/>
      <c r="BPD2" s="5"/>
      <c r="BPE2" s="5"/>
      <c r="BPF2" s="5"/>
      <c r="BPG2" s="5"/>
      <c r="BPH2" s="5"/>
      <c r="BPI2" s="5"/>
      <c r="BPJ2" s="5"/>
      <c r="BPK2" s="5"/>
      <c r="BPL2" s="5"/>
      <c r="BPM2" s="5"/>
      <c r="BPN2" s="5"/>
      <c r="BPO2" s="5"/>
      <c r="BPP2" s="5"/>
      <c r="BPQ2" s="5"/>
      <c r="BPR2" s="5"/>
      <c r="BPS2" s="5"/>
      <c r="BPT2" s="5"/>
      <c r="BPU2" s="5"/>
      <c r="BPV2" s="5"/>
      <c r="BPW2" s="5"/>
      <c r="BPX2" s="5"/>
      <c r="BPY2" s="5"/>
      <c r="BPZ2" s="5"/>
      <c r="BQA2" s="5"/>
      <c r="BQB2" s="5"/>
      <c r="BQC2" s="5"/>
      <c r="BQD2" s="5"/>
      <c r="BQE2" s="5"/>
      <c r="BQF2" s="5"/>
      <c r="BQG2" s="5"/>
      <c r="BQH2" s="5"/>
      <c r="BQI2" s="5"/>
      <c r="BQJ2" s="5"/>
      <c r="BQK2" s="5"/>
      <c r="BQL2" s="5"/>
      <c r="BQM2" s="5"/>
      <c r="BQN2" s="5"/>
      <c r="BQO2" s="5"/>
      <c r="BQP2" s="5"/>
      <c r="BQQ2" s="5"/>
      <c r="BQR2" s="5"/>
      <c r="BQS2" s="5"/>
      <c r="BQT2" s="5"/>
      <c r="BQU2" s="5"/>
      <c r="BQV2" s="5"/>
      <c r="BQW2" s="5"/>
      <c r="BQX2" s="5"/>
      <c r="BQY2" s="5"/>
      <c r="BQZ2" s="5"/>
      <c r="BRA2" s="5"/>
      <c r="BRB2" s="5"/>
      <c r="BRC2" s="5"/>
      <c r="BRD2" s="5"/>
      <c r="BRE2" s="5"/>
      <c r="BRF2" s="5"/>
      <c r="BRG2" s="5"/>
      <c r="BRH2" s="5"/>
      <c r="BRI2" s="5"/>
      <c r="BRJ2" s="5"/>
      <c r="BRK2" s="5"/>
      <c r="BRL2" s="5"/>
      <c r="BRM2" s="5"/>
      <c r="BRN2" s="5"/>
      <c r="BRO2" s="5"/>
      <c r="BRP2" s="5"/>
      <c r="BRQ2" s="5"/>
      <c r="BRR2" s="5"/>
      <c r="BRS2" s="5"/>
      <c r="BRT2" s="5"/>
      <c r="BRU2" s="5"/>
      <c r="BRV2" s="5"/>
      <c r="BRW2" s="5"/>
      <c r="BRX2" s="5"/>
      <c r="BRY2" s="5"/>
      <c r="BRZ2" s="5"/>
      <c r="BSA2" s="5"/>
      <c r="BSB2" s="5"/>
      <c r="BSC2" s="5"/>
      <c r="BSD2" s="5"/>
      <c r="BSE2" s="5"/>
      <c r="BSF2" s="5"/>
      <c r="BSG2" s="5"/>
      <c r="BSH2" s="5"/>
      <c r="BSI2" s="5"/>
      <c r="BSJ2" s="5"/>
      <c r="BSK2" s="5"/>
      <c r="BSL2" s="5"/>
      <c r="BSM2" s="5"/>
      <c r="BSN2" s="5"/>
      <c r="BSO2" s="5"/>
      <c r="BSP2" s="5"/>
      <c r="BSQ2" s="5"/>
      <c r="BSR2" s="5"/>
      <c r="BSS2" s="5"/>
      <c r="BST2" s="5"/>
      <c r="BSU2" s="5"/>
      <c r="BSV2" s="5"/>
      <c r="BSW2" s="5"/>
      <c r="BSX2" s="5"/>
      <c r="BSY2" s="5"/>
      <c r="BSZ2" s="5"/>
      <c r="BTA2" s="5"/>
      <c r="BTB2" s="5"/>
      <c r="BTC2" s="5"/>
      <c r="BTD2" s="5"/>
      <c r="BTE2" s="5"/>
      <c r="BTF2" s="5"/>
      <c r="BTG2" s="5"/>
      <c r="BTH2" s="5"/>
      <c r="BTI2" s="5"/>
      <c r="BTJ2" s="5"/>
      <c r="BTK2" s="5"/>
      <c r="BTL2" s="5"/>
      <c r="BTM2" s="5"/>
      <c r="BTN2" s="5"/>
      <c r="BTO2" s="5"/>
      <c r="BTP2" s="5"/>
      <c r="BTQ2" s="5"/>
      <c r="BTR2" s="5"/>
      <c r="BTS2" s="5"/>
      <c r="BTT2" s="5"/>
      <c r="BTU2" s="5"/>
      <c r="BTV2" s="5"/>
      <c r="BTW2" s="5"/>
      <c r="BTX2" s="5"/>
      <c r="BTY2" s="5"/>
      <c r="BTZ2" s="5"/>
      <c r="BUA2" s="5"/>
      <c r="BUB2" s="5"/>
      <c r="BUC2" s="5"/>
      <c r="BUD2" s="5"/>
      <c r="BUE2" s="5"/>
      <c r="BUF2" s="5"/>
      <c r="BUG2" s="5"/>
      <c r="BUH2" s="5"/>
      <c r="BUI2" s="5"/>
      <c r="BUJ2" s="5"/>
      <c r="BUK2" s="5"/>
      <c r="BUL2" s="5"/>
      <c r="BUM2" s="5"/>
      <c r="BUN2" s="5"/>
      <c r="BUO2" s="5"/>
      <c r="BUP2" s="5"/>
      <c r="BUQ2" s="5"/>
      <c r="BUR2" s="5"/>
      <c r="BUS2" s="5"/>
      <c r="BUT2" s="5"/>
      <c r="BUU2" s="5"/>
      <c r="BUV2" s="5"/>
      <c r="BUW2" s="5"/>
      <c r="BUX2" s="5"/>
      <c r="BUY2" s="5"/>
      <c r="BUZ2" s="5"/>
      <c r="BVA2" s="5"/>
      <c r="BVB2" s="5"/>
      <c r="BVC2" s="5"/>
      <c r="BVD2" s="5"/>
      <c r="BVE2" s="5"/>
      <c r="BVF2" s="5"/>
      <c r="BVG2" s="5"/>
      <c r="BVH2" s="5"/>
      <c r="BVI2" s="5"/>
      <c r="BVJ2" s="5"/>
      <c r="BVK2" s="5"/>
      <c r="BVL2" s="5"/>
      <c r="BVM2" s="5"/>
      <c r="BVN2" s="5"/>
      <c r="BVO2" s="5"/>
      <c r="BVP2" s="5"/>
      <c r="BVQ2" s="5"/>
      <c r="BVR2" s="5"/>
      <c r="BVS2" s="5"/>
      <c r="BVT2" s="5"/>
      <c r="BVU2" s="5"/>
      <c r="BVV2" s="5"/>
      <c r="BVW2" s="5"/>
      <c r="BVX2" s="5"/>
      <c r="BVY2" s="5"/>
      <c r="BVZ2" s="5"/>
      <c r="BWA2" s="5"/>
      <c r="BWB2" s="5"/>
      <c r="BWC2" s="5"/>
      <c r="BWD2" s="5"/>
      <c r="BWE2" s="5"/>
      <c r="BWF2" s="5"/>
      <c r="BWG2" s="5"/>
      <c r="BWH2" s="5"/>
      <c r="BWI2" s="5"/>
      <c r="BWJ2" s="5"/>
      <c r="BWK2" s="5"/>
      <c r="BWL2" s="5"/>
      <c r="BWM2" s="5"/>
      <c r="BWN2" s="5"/>
      <c r="BWO2" s="5"/>
      <c r="BWP2" s="5"/>
      <c r="BWQ2" s="5"/>
      <c r="BWR2" s="5"/>
      <c r="BWS2" s="5"/>
      <c r="BWT2" s="5"/>
      <c r="BWU2" s="5"/>
      <c r="BWV2" s="5"/>
      <c r="BWW2" s="5"/>
      <c r="BWX2" s="5"/>
      <c r="BWY2" s="5"/>
      <c r="BWZ2" s="5"/>
      <c r="BXA2" s="5"/>
      <c r="BXB2" s="5"/>
      <c r="BXC2" s="5"/>
      <c r="BXD2" s="5"/>
      <c r="BXE2" s="5"/>
      <c r="BXF2" s="5"/>
      <c r="BXG2" s="5"/>
      <c r="BXH2" s="5"/>
      <c r="BXI2" s="5"/>
      <c r="BXJ2" s="5"/>
      <c r="BXK2" s="5"/>
      <c r="BXL2" s="5"/>
      <c r="BXM2" s="5"/>
      <c r="BXN2" s="5"/>
      <c r="BXO2" s="5"/>
      <c r="BXP2" s="5"/>
      <c r="BXQ2" s="5"/>
      <c r="BXR2" s="5"/>
      <c r="BXS2" s="5"/>
      <c r="BXT2" s="5"/>
      <c r="BXU2" s="5"/>
      <c r="BXV2" s="5"/>
      <c r="BXW2" s="5"/>
      <c r="BXX2" s="5"/>
      <c r="BXY2" s="5"/>
      <c r="BXZ2" s="5"/>
      <c r="BYA2" s="5"/>
      <c r="BYB2" s="5"/>
      <c r="BYC2" s="5"/>
      <c r="BYD2" s="5"/>
      <c r="BYE2" s="5"/>
      <c r="BYF2" s="5"/>
      <c r="BYG2" s="5"/>
      <c r="BYH2" s="5"/>
      <c r="BYI2" s="5"/>
      <c r="BYJ2" s="5"/>
      <c r="BYK2" s="5"/>
      <c r="BYL2" s="5"/>
      <c r="BYM2" s="5"/>
      <c r="BYN2" s="5"/>
      <c r="BYO2" s="5"/>
      <c r="BYP2" s="5"/>
      <c r="BYQ2" s="5"/>
      <c r="BYR2" s="5"/>
      <c r="BYS2" s="5"/>
      <c r="BYT2" s="5"/>
      <c r="BYU2" s="5"/>
      <c r="BYV2" s="5"/>
      <c r="BYW2" s="5"/>
      <c r="BYX2" s="5"/>
      <c r="BYY2" s="5"/>
      <c r="BYZ2" s="5"/>
      <c r="BZA2" s="5"/>
      <c r="BZB2" s="5"/>
      <c r="BZC2" s="5"/>
      <c r="BZD2" s="5"/>
      <c r="BZE2" s="5"/>
      <c r="BZF2" s="5"/>
      <c r="BZG2" s="5"/>
      <c r="BZH2" s="5"/>
      <c r="BZI2" s="5"/>
      <c r="BZJ2" s="5"/>
      <c r="BZK2" s="5"/>
      <c r="BZL2" s="5"/>
      <c r="BZM2" s="5"/>
      <c r="BZN2" s="5"/>
      <c r="BZO2" s="5"/>
      <c r="BZP2" s="5"/>
      <c r="BZQ2" s="5"/>
      <c r="BZR2" s="5"/>
      <c r="BZS2" s="5"/>
      <c r="BZT2" s="5"/>
      <c r="BZU2" s="5"/>
      <c r="BZV2" s="5"/>
      <c r="BZW2" s="5"/>
      <c r="BZX2" s="5"/>
      <c r="BZY2" s="5"/>
      <c r="BZZ2" s="5"/>
      <c r="CAA2" s="5"/>
      <c r="CAB2" s="5"/>
      <c r="CAC2" s="5"/>
      <c r="CAD2" s="5"/>
      <c r="CAE2" s="5"/>
      <c r="CAF2" s="5"/>
      <c r="CAG2" s="5"/>
      <c r="CAH2" s="5"/>
      <c r="CAI2" s="5"/>
      <c r="CAJ2" s="5"/>
      <c r="CAK2" s="5"/>
      <c r="CAL2" s="5"/>
      <c r="CAM2" s="5"/>
      <c r="CAN2" s="5"/>
      <c r="CAO2" s="5"/>
      <c r="CAP2" s="5"/>
      <c r="CAQ2" s="5"/>
      <c r="CAR2" s="5"/>
      <c r="CAS2" s="5"/>
      <c r="CAT2" s="5"/>
      <c r="CAU2" s="5"/>
      <c r="CAV2" s="5"/>
      <c r="CAW2" s="5"/>
      <c r="CAX2" s="5"/>
      <c r="CAY2" s="5"/>
      <c r="CAZ2" s="5"/>
      <c r="CBA2" s="5"/>
      <c r="CBB2" s="5"/>
      <c r="CBC2" s="5"/>
      <c r="CBD2" s="5"/>
      <c r="CBE2" s="5"/>
      <c r="CBF2" s="5"/>
      <c r="CBG2" s="5"/>
      <c r="CBH2" s="5"/>
      <c r="CBI2" s="5"/>
      <c r="CBJ2" s="5"/>
      <c r="CBK2" s="5"/>
      <c r="CBL2" s="5"/>
      <c r="CBM2" s="5"/>
      <c r="CBN2" s="5"/>
      <c r="CBO2" s="5"/>
      <c r="CBP2" s="5"/>
      <c r="CBQ2" s="5"/>
      <c r="CBR2" s="5"/>
      <c r="CBS2" s="5"/>
      <c r="CBT2" s="5"/>
      <c r="CBU2" s="5"/>
      <c r="CBV2" s="5"/>
      <c r="CBW2" s="5"/>
      <c r="CBX2" s="5"/>
      <c r="CBY2" s="5"/>
      <c r="CBZ2" s="5"/>
      <c r="CCA2" s="5"/>
      <c r="CCB2" s="5"/>
      <c r="CCC2" s="5"/>
      <c r="CCD2" s="5"/>
      <c r="CCE2" s="5"/>
      <c r="CCF2" s="5"/>
      <c r="CCG2" s="5"/>
      <c r="CCH2" s="5"/>
      <c r="CCI2" s="5"/>
      <c r="CCJ2" s="5"/>
      <c r="CCK2" s="5"/>
      <c r="CCL2" s="5"/>
      <c r="CCM2" s="5"/>
      <c r="CCN2" s="5"/>
      <c r="CCO2" s="5"/>
      <c r="CCP2" s="5"/>
      <c r="CCQ2" s="5"/>
      <c r="CCR2" s="5"/>
      <c r="CCS2" s="5"/>
      <c r="CCT2" s="5"/>
      <c r="CCU2" s="5"/>
      <c r="CCV2" s="5"/>
      <c r="CCW2" s="5"/>
      <c r="CCX2" s="5"/>
      <c r="CCY2" s="5"/>
      <c r="CCZ2" s="5"/>
      <c r="CDA2" s="5"/>
      <c r="CDB2" s="5"/>
      <c r="CDC2" s="5"/>
      <c r="CDD2" s="5"/>
      <c r="CDE2" s="5"/>
      <c r="CDF2" s="5"/>
      <c r="CDG2" s="5"/>
      <c r="CDH2" s="5"/>
      <c r="CDI2" s="5"/>
      <c r="CDJ2" s="5"/>
      <c r="CDK2" s="5"/>
      <c r="CDL2" s="5"/>
      <c r="CDM2" s="5"/>
      <c r="CDN2" s="5"/>
      <c r="CDO2" s="5"/>
      <c r="CDP2" s="5"/>
      <c r="CDQ2" s="5"/>
      <c r="CDR2" s="5"/>
      <c r="CDS2" s="5"/>
      <c r="CDT2" s="5"/>
      <c r="CDU2" s="5"/>
      <c r="CDV2" s="5"/>
      <c r="CDW2" s="5"/>
      <c r="CDX2" s="5"/>
      <c r="CDY2" s="5"/>
      <c r="CDZ2" s="5"/>
      <c r="CEA2" s="5"/>
      <c r="CEB2" s="5"/>
      <c r="CEC2" s="5"/>
      <c r="CED2" s="5"/>
      <c r="CEE2" s="5"/>
      <c r="CEF2" s="5"/>
      <c r="CEG2" s="5"/>
      <c r="CEH2" s="5"/>
      <c r="CEI2" s="5"/>
      <c r="CEJ2" s="5"/>
      <c r="CEK2" s="5"/>
      <c r="CEL2" s="5"/>
      <c r="CEM2" s="5"/>
      <c r="CEN2" s="5"/>
      <c r="CEO2" s="5"/>
      <c r="CEP2" s="5"/>
      <c r="CEQ2" s="5"/>
      <c r="CER2" s="5"/>
      <c r="CES2" s="5"/>
      <c r="CET2" s="5"/>
      <c r="CEU2" s="5"/>
      <c r="CEV2" s="5"/>
      <c r="CEW2" s="5"/>
      <c r="CEX2" s="5"/>
      <c r="CEY2" s="5"/>
      <c r="CEZ2" s="5"/>
      <c r="CFA2" s="5"/>
      <c r="CFB2" s="5"/>
      <c r="CFC2" s="5"/>
      <c r="CFD2" s="5"/>
      <c r="CFE2" s="5"/>
      <c r="CFF2" s="5"/>
      <c r="CFG2" s="5"/>
      <c r="CFH2" s="5"/>
      <c r="CFI2" s="5"/>
      <c r="CFJ2" s="5"/>
      <c r="CFK2" s="5"/>
      <c r="CFL2" s="5"/>
      <c r="CFM2" s="5"/>
      <c r="CFN2" s="5"/>
      <c r="CFO2" s="5"/>
      <c r="CFP2" s="5"/>
      <c r="CFQ2" s="5"/>
      <c r="CFR2" s="5"/>
      <c r="CFS2" s="5"/>
      <c r="CFT2" s="5"/>
      <c r="CFU2" s="5"/>
      <c r="CFV2" s="5"/>
      <c r="CFW2" s="5"/>
      <c r="CFX2" s="5"/>
      <c r="CFY2" s="5"/>
      <c r="CFZ2" s="5"/>
      <c r="CGA2" s="5"/>
      <c r="CGB2" s="5"/>
      <c r="CGC2" s="5"/>
      <c r="CGD2" s="5"/>
      <c r="CGE2" s="5"/>
      <c r="CGF2" s="5"/>
      <c r="CGG2" s="5"/>
      <c r="CGH2" s="5"/>
      <c r="CGI2" s="5"/>
      <c r="CGJ2" s="5"/>
      <c r="CGK2" s="5"/>
      <c r="CGL2" s="5"/>
      <c r="CGM2" s="5"/>
      <c r="CGN2" s="5"/>
      <c r="CGO2" s="5"/>
      <c r="CGP2" s="5"/>
      <c r="CGQ2" s="5"/>
      <c r="CGR2" s="5"/>
      <c r="CGS2" s="5"/>
      <c r="CGT2" s="5"/>
      <c r="CGU2" s="5"/>
      <c r="CGV2" s="5"/>
      <c r="CGW2" s="5"/>
      <c r="CGX2" s="5"/>
      <c r="CGY2" s="5"/>
      <c r="CGZ2" s="5"/>
      <c r="CHA2" s="5"/>
      <c r="CHB2" s="5"/>
      <c r="CHC2" s="5"/>
      <c r="CHD2" s="5"/>
      <c r="CHE2" s="5"/>
      <c r="CHF2" s="5"/>
      <c r="CHG2" s="5"/>
      <c r="CHH2" s="5"/>
      <c r="CHI2" s="5"/>
      <c r="CHJ2" s="5"/>
      <c r="CHK2" s="5"/>
      <c r="CHL2" s="5"/>
      <c r="CHM2" s="5"/>
      <c r="CHN2" s="5"/>
      <c r="CHO2" s="5"/>
      <c r="CHP2" s="5"/>
      <c r="CHQ2" s="5"/>
      <c r="CHR2" s="5"/>
      <c r="CHS2" s="5"/>
      <c r="CHT2" s="5"/>
      <c r="CHU2" s="5"/>
      <c r="CHV2" s="5"/>
      <c r="CHW2" s="5"/>
      <c r="CHX2" s="5"/>
      <c r="CHY2" s="5"/>
      <c r="CHZ2" s="5"/>
      <c r="CIA2" s="5"/>
      <c r="CIB2" s="5"/>
      <c r="CIC2" s="5"/>
      <c r="CID2" s="5"/>
      <c r="CIE2" s="5"/>
      <c r="CIF2" s="5"/>
      <c r="CIG2" s="5"/>
      <c r="CIH2" s="5"/>
      <c r="CII2" s="5"/>
      <c r="CIJ2" s="5"/>
      <c r="CIK2" s="5"/>
      <c r="CIL2" s="5"/>
      <c r="CIM2" s="5"/>
      <c r="CIN2" s="5"/>
      <c r="CIO2" s="5"/>
      <c r="CIP2" s="5"/>
      <c r="CIQ2" s="5"/>
      <c r="CIR2" s="5"/>
      <c r="CIS2" s="5"/>
      <c r="CIT2" s="5"/>
      <c r="CIU2" s="5"/>
      <c r="CIV2" s="5"/>
      <c r="CIW2" s="5"/>
      <c r="CIX2" s="5"/>
      <c r="CIY2" s="5"/>
      <c r="CIZ2" s="5"/>
      <c r="CJA2" s="5"/>
      <c r="CJB2" s="5"/>
      <c r="CJC2" s="5"/>
      <c r="CJD2" s="5"/>
      <c r="CJE2" s="5"/>
      <c r="CJF2" s="5"/>
      <c r="CJG2" s="5"/>
      <c r="CJH2" s="5"/>
      <c r="CJI2" s="5"/>
      <c r="CJJ2" s="5"/>
      <c r="CJK2" s="5"/>
      <c r="CJL2" s="5"/>
      <c r="CJM2" s="5"/>
      <c r="CJN2" s="5"/>
      <c r="CJO2" s="5"/>
      <c r="CJP2" s="5"/>
      <c r="CJQ2" s="5"/>
      <c r="CJR2" s="5"/>
      <c r="CJS2" s="5"/>
      <c r="CJT2" s="5"/>
      <c r="CJU2" s="5"/>
      <c r="CJV2" s="5"/>
      <c r="CJW2" s="5"/>
      <c r="CJX2" s="5"/>
      <c r="CJY2" s="5"/>
      <c r="CJZ2" s="5"/>
      <c r="CKA2" s="5"/>
      <c r="CKB2" s="5"/>
      <c r="CKC2" s="5"/>
      <c r="CKD2" s="5"/>
      <c r="CKE2" s="5"/>
      <c r="CKF2" s="5"/>
      <c r="CKG2" s="5"/>
      <c r="CKH2" s="5"/>
      <c r="CKI2" s="5"/>
      <c r="CKJ2" s="5"/>
      <c r="CKK2" s="5"/>
      <c r="CKL2" s="5"/>
      <c r="CKM2" s="5"/>
      <c r="CKN2" s="5"/>
      <c r="CKO2" s="5"/>
      <c r="CKP2" s="5"/>
      <c r="CKQ2" s="5"/>
      <c r="CKR2" s="5"/>
      <c r="CKS2" s="5"/>
      <c r="CKT2" s="5"/>
      <c r="CKU2" s="5"/>
      <c r="CKV2" s="5"/>
      <c r="CKW2" s="5"/>
      <c r="CKX2" s="5"/>
      <c r="CKY2" s="5"/>
      <c r="CKZ2" s="5"/>
      <c r="CLA2" s="5"/>
      <c r="CLB2" s="5"/>
      <c r="CLC2" s="5"/>
      <c r="CLD2" s="5"/>
      <c r="CLE2" s="5"/>
      <c r="CLF2" s="5"/>
      <c r="CLG2" s="5"/>
      <c r="CLH2" s="5"/>
      <c r="CLI2" s="5"/>
      <c r="CLJ2" s="5"/>
      <c r="CLK2" s="5"/>
      <c r="CLL2" s="5"/>
      <c r="CLM2" s="5"/>
      <c r="CLN2" s="5"/>
      <c r="CLO2" s="5"/>
      <c r="CLP2" s="5"/>
      <c r="CLQ2" s="5"/>
      <c r="CLR2" s="5"/>
      <c r="CLS2" s="5"/>
      <c r="CLT2" s="5"/>
      <c r="CLU2" s="5"/>
      <c r="CLV2" s="5"/>
      <c r="CLW2" s="5"/>
      <c r="CLX2" s="5"/>
      <c r="CLY2" s="5"/>
      <c r="CLZ2" s="5"/>
      <c r="CMA2" s="5"/>
      <c r="CMB2" s="5"/>
      <c r="CMC2" s="5"/>
      <c r="CMD2" s="5"/>
      <c r="CME2" s="5"/>
      <c r="CMF2" s="5"/>
      <c r="CMG2" s="5"/>
      <c r="CMH2" s="5"/>
      <c r="CMI2" s="5"/>
      <c r="CMJ2" s="5"/>
      <c r="CMK2" s="5"/>
      <c r="CML2" s="5"/>
      <c r="CMM2" s="5"/>
      <c r="CMN2" s="5"/>
      <c r="CMO2" s="5"/>
      <c r="CMP2" s="5"/>
      <c r="CMQ2" s="5"/>
      <c r="CMR2" s="5"/>
      <c r="CMS2" s="5"/>
      <c r="CMT2" s="5"/>
      <c r="CMU2" s="5"/>
      <c r="CMV2" s="5"/>
      <c r="CMW2" s="5"/>
      <c r="CMX2" s="5"/>
      <c r="CMY2" s="5"/>
      <c r="CMZ2" s="5"/>
      <c r="CNA2" s="5"/>
      <c r="CNB2" s="5"/>
      <c r="CNC2" s="5"/>
      <c r="CND2" s="5"/>
      <c r="CNE2" s="5"/>
      <c r="CNF2" s="5"/>
      <c r="CNG2" s="5"/>
      <c r="CNH2" s="5"/>
      <c r="CNI2" s="5"/>
      <c r="CNJ2" s="5"/>
      <c r="CNK2" s="5"/>
      <c r="CNL2" s="5"/>
      <c r="CNM2" s="5"/>
      <c r="CNN2" s="5"/>
      <c r="CNO2" s="5"/>
      <c r="CNP2" s="5"/>
      <c r="CNQ2" s="5"/>
      <c r="CNR2" s="5"/>
      <c r="CNS2" s="5"/>
      <c r="CNT2" s="5"/>
      <c r="CNU2" s="5"/>
      <c r="CNV2" s="5"/>
      <c r="CNW2" s="5"/>
      <c r="CNX2" s="5"/>
      <c r="CNY2" s="5"/>
      <c r="CNZ2" s="5"/>
      <c r="COA2" s="5"/>
      <c r="COB2" s="5"/>
      <c r="COC2" s="5"/>
      <c r="COD2" s="5"/>
      <c r="COE2" s="5"/>
      <c r="COF2" s="5"/>
      <c r="COG2" s="5"/>
      <c r="COH2" s="5"/>
      <c r="COI2" s="5"/>
      <c r="COJ2" s="5"/>
      <c r="COK2" s="5"/>
      <c r="COL2" s="5"/>
      <c r="COM2" s="5"/>
      <c r="CON2" s="5"/>
      <c r="COO2" s="5"/>
      <c r="COP2" s="5"/>
      <c r="COQ2" s="5"/>
      <c r="COR2" s="5"/>
      <c r="COS2" s="5"/>
      <c r="COT2" s="5"/>
      <c r="COU2" s="5"/>
      <c r="COV2" s="5"/>
      <c r="COW2" s="5"/>
      <c r="COX2" s="5"/>
      <c r="COY2" s="5"/>
      <c r="COZ2" s="5"/>
      <c r="CPA2" s="5"/>
      <c r="CPB2" s="5"/>
      <c r="CPC2" s="5"/>
      <c r="CPD2" s="5"/>
      <c r="CPE2" s="5"/>
      <c r="CPF2" s="5"/>
      <c r="CPG2" s="5"/>
      <c r="CPH2" s="5"/>
      <c r="CPI2" s="5"/>
      <c r="CPJ2" s="5"/>
      <c r="CPK2" s="5"/>
      <c r="CPL2" s="5"/>
      <c r="CPM2" s="5"/>
      <c r="CPN2" s="5"/>
      <c r="CPO2" s="5"/>
      <c r="CPP2" s="5"/>
      <c r="CPQ2" s="5"/>
      <c r="CPR2" s="5"/>
      <c r="CPS2" s="5"/>
      <c r="CPT2" s="5"/>
      <c r="CPU2" s="5"/>
      <c r="CPV2" s="5"/>
      <c r="CPW2" s="5"/>
      <c r="CPX2" s="5"/>
      <c r="CPY2" s="5"/>
      <c r="CPZ2" s="5"/>
      <c r="CQA2" s="5"/>
      <c r="CQB2" s="5"/>
      <c r="CQC2" s="5"/>
      <c r="CQD2" s="5"/>
      <c r="CQE2" s="5"/>
      <c r="CQF2" s="5"/>
      <c r="CQG2" s="5"/>
      <c r="CQH2" s="5"/>
      <c r="CQI2" s="5"/>
      <c r="CQJ2" s="5"/>
      <c r="CQK2" s="5"/>
      <c r="CQL2" s="5"/>
      <c r="CQM2" s="5"/>
      <c r="CQN2" s="5"/>
      <c r="CQO2" s="5"/>
      <c r="CQP2" s="5"/>
      <c r="CQQ2" s="5"/>
      <c r="CQR2" s="5"/>
      <c r="CQS2" s="5"/>
      <c r="CQT2" s="5"/>
      <c r="CQU2" s="5"/>
      <c r="CQV2" s="5"/>
      <c r="CQW2" s="5"/>
      <c r="CQX2" s="5"/>
      <c r="CQY2" s="5"/>
      <c r="CQZ2" s="5"/>
      <c r="CRA2" s="5"/>
      <c r="CRB2" s="5"/>
      <c r="CRC2" s="5"/>
      <c r="CRD2" s="5"/>
      <c r="CRE2" s="5"/>
      <c r="CRF2" s="5"/>
      <c r="CRG2" s="5"/>
      <c r="CRH2" s="5"/>
      <c r="CRI2" s="5"/>
      <c r="CRJ2" s="5"/>
      <c r="CRK2" s="5"/>
      <c r="CRL2" s="5"/>
      <c r="CRM2" s="5"/>
      <c r="CRN2" s="5"/>
      <c r="CRO2" s="5"/>
      <c r="CRP2" s="5"/>
      <c r="CRQ2" s="5"/>
      <c r="CRR2" s="5"/>
      <c r="CRS2" s="5"/>
      <c r="CRT2" s="5"/>
      <c r="CRU2" s="5"/>
      <c r="CRV2" s="5"/>
      <c r="CRW2" s="5"/>
      <c r="CRX2" s="5"/>
      <c r="CRY2" s="5"/>
      <c r="CRZ2" s="5"/>
      <c r="CSA2" s="5"/>
      <c r="CSB2" s="5"/>
      <c r="CSC2" s="5"/>
      <c r="CSD2" s="5"/>
      <c r="CSE2" s="5"/>
      <c r="CSF2" s="5"/>
      <c r="CSG2" s="5"/>
      <c r="CSH2" s="5"/>
      <c r="CSI2" s="5"/>
      <c r="CSJ2" s="5"/>
      <c r="CSK2" s="5"/>
      <c r="CSL2" s="5"/>
      <c r="CSM2" s="5"/>
      <c r="CSN2" s="5"/>
      <c r="CSO2" s="5"/>
      <c r="CSP2" s="5"/>
      <c r="CSQ2" s="5"/>
      <c r="CSR2" s="5"/>
      <c r="CSS2" s="5"/>
      <c r="CST2" s="5"/>
      <c r="CSU2" s="5"/>
      <c r="CSV2" s="5"/>
      <c r="CSW2" s="5"/>
      <c r="CSX2" s="5"/>
      <c r="CSY2" s="5"/>
      <c r="CSZ2" s="5"/>
      <c r="CTA2" s="5"/>
      <c r="CTB2" s="5"/>
      <c r="CTC2" s="5"/>
      <c r="CTD2" s="5"/>
      <c r="CTE2" s="5"/>
      <c r="CTF2" s="5"/>
      <c r="CTG2" s="5"/>
      <c r="CTH2" s="5"/>
      <c r="CTI2" s="5"/>
      <c r="CTJ2" s="5"/>
      <c r="CTK2" s="5"/>
      <c r="CTL2" s="5"/>
      <c r="CTM2" s="5"/>
      <c r="CTN2" s="5"/>
      <c r="CTO2" s="5"/>
      <c r="CTP2" s="5"/>
      <c r="CTQ2" s="5"/>
      <c r="CTR2" s="5"/>
      <c r="CTS2" s="5"/>
      <c r="CTT2" s="5"/>
      <c r="CTU2" s="5"/>
      <c r="CTV2" s="5"/>
      <c r="CTW2" s="5"/>
      <c r="CTX2" s="5"/>
      <c r="CTY2" s="5"/>
      <c r="CTZ2" s="5"/>
      <c r="CUA2" s="5"/>
      <c r="CUB2" s="5"/>
      <c r="CUC2" s="5"/>
      <c r="CUD2" s="5"/>
      <c r="CUE2" s="5"/>
      <c r="CUF2" s="5"/>
      <c r="CUG2" s="5"/>
      <c r="CUH2" s="5"/>
      <c r="CUI2" s="5"/>
      <c r="CUJ2" s="5"/>
      <c r="CUK2" s="5"/>
      <c r="CUL2" s="5"/>
      <c r="CUM2" s="5"/>
      <c r="CUN2" s="5"/>
      <c r="CUO2" s="5"/>
      <c r="CUP2" s="5"/>
      <c r="CUQ2" s="5"/>
      <c r="CUR2" s="5"/>
      <c r="CUS2" s="5"/>
      <c r="CUT2" s="5"/>
      <c r="CUU2" s="5"/>
      <c r="CUV2" s="5"/>
      <c r="CUW2" s="5"/>
      <c r="CUX2" s="5"/>
      <c r="CUY2" s="5"/>
      <c r="CUZ2" s="5"/>
      <c r="CVA2" s="5"/>
      <c r="CVB2" s="5"/>
      <c r="CVC2" s="5"/>
      <c r="CVD2" s="5"/>
      <c r="CVE2" s="5"/>
      <c r="CVF2" s="5"/>
      <c r="CVG2" s="5"/>
      <c r="CVH2" s="5"/>
      <c r="CVI2" s="5"/>
      <c r="CVJ2" s="5"/>
      <c r="CVK2" s="5"/>
      <c r="CVL2" s="5"/>
      <c r="CVM2" s="5"/>
      <c r="CVN2" s="5"/>
      <c r="CVO2" s="5"/>
      <c r="CVP2" s="5"/>
      <c r="CVQ2" s="5"/>
      <c r="CVR2" s="5"/>
      <c r="CVS2" s="5"/>
      <c r="CVT2" s="5"/>
      <c r="CVU2" s="5"/>
      <c r="CVV2" s="5"/>
      <c r="CVW2" s="5"/>
      <c r="CVX2" s="5"/>
      <c r="CVY2" s="5"/>
      <c r="CVZ2" s="5"/>
      <c r="CWA2" s="5"/>
      <c r="CWB2" s="5"/>
      <c r="CWC2" s="5"/>
      <c r="CWD2" s="5"/>
      <c r="CWE2" s="5"/>
      <c r="CWF2" s="5"/>
      <c r="CWG2" s="5"/>
      <c r="CWH2" s="5"/>
      <c r="CWI2" s="5"/>
      <c r="CWJ2" s="5"/>
      <c r="CWK2" s="5"/>
      <c r="CWL2" s="5"/>
      <c r="CWM2" s="5"/>
      <c r="CWN2" s="5"/>
      <c r="CWO2" s="5"/>
      <c r="CWP2" s="5"/>
      <c r="CWQ2" s="5"/>
      <c r="CWR2" s="5"/>
      <c r="CWS2" s="5"/>
      <c r="CWT2" s="5"/>
      <c r="CWU2" s="5"/>
      <c r="CWV2" s="5"/>
      <c r="CWW2" s="5"/>
      <c r="CWX2" s="5"/>
      <c r="CWY2" s="5"/>
      <c r="CWZ2" s="5"/>
      <c r="CXA2" s="5"/>
      <c r="CXB2" s="5"/>
      <c r="CXC2" s="5"/>
      <c r="CXD2" s="5"/>
      <c r="CXE2" s="5"/>
      <c r="CXF2" s="5"/>
      <c r="CXG2" s="5"/>
      <c r="CXH2" s="5"/>
      <c r="CXI2" s="5"/>
      <c r="CXJ2" s="5"/>
      <c r="CXK2" s="5"/>
      <c r="CXL2" s="5"/>
      <c r="CXM2" s="5"/>
      <c r="CXN2" s="5"/>
      <c r="CXO2" s="5"/>
      <c r="CXP2" s="5"/>
      <c r="CXQ2" s="5"/>
      <c r="CXR2" s="5"/>
      <c r="CXS2" s="5"/>
      <c r="CXT2" s="5"/>
      <c r="CXU2" s="5"/>
      <c r="CXV2" s="5"/>
      <c r="CXW2" s="5"/>
      <c r="CXX2" s="5"/>
      <c r="CXY2" s="5"/>
      <c r="CXZ2" s="5"/>
      <c r="CYA2" s="5"/>
      <c r="CYB2" s="5"/>
      <c r="CYC2" s="5"/>
      <c r="CYD2" s="5"/>
      <c r="CYE2" s="5"/>
      <c r="CYF2" s="5"/>
      <c r="CYG2" s="5"/>
      <c r="CYH2" s="5"/>
      <c r="CYI2" s="5"/>
      <c r="CYJ2" s="5"/>
      <c r="CYK2" s="5"/>
      <c r="CYL2" s="5"/>
      <c r="CYM2" s="5"/>
      <c r="CYN2" s="5"/>
      <c r="CYO2" s="5"/>
      <c r="CYP2" s="5"/>
      <c r="CYQ2" s="5"/>
      <c r="CYR2" s="5"/>
      <c r="CYS2" s="5"/>
      <c r="CYT2" s="5"/>
      <c r="CYU2" s="5"/>
      <c r="CYV2" s="5"/>
      <c r="CYW2" s="5"/>
      <c r="CYX2" s="5"/>
      <c r="CYY2" s="5"/>
      <c r="CYZ2" s="5"/>
      <c r="CZA2" s="5"/>
      <c r="CZB2" s="5"/>
      <c r="CZC2" s="5"/>
      <c r="CZD2" s="5"/>
      <c r="CZE2" s="5"/>
      <c r="CZF2" s="5"/>
      <c r="CZG2" s="5"/>
      <c r="CZH2" s="5"/>
      <c r="CZI2" s="5"/>
      <c r="CZJ2" s="5"/>
      <c r="CZK2" s="5"/>
      <c r="CZL2" s="5"/>
      <c r="CZM2" s="5"/>
      <c r="CZN2" s="5"/>
      <c r="CZO2" s="5"/>
      <c r="CZP2" s="5"/>
      <c r="CZQ2" s="5"/>
      <c r="CZR2" s="5"/>
      <c r="CZS2" s="5"/>
      <c r="CZT2" s="5"/>
      <c r="CZU2" s="5"/>
      <c r="CZV2" s="5"/>
      <c r="CZW2" s="5"/>
      <c r="CZX2" s="5"/>
      <c r="CZY2" s="5"/>
      <c r="CZZ2" s="5"/>
      <c r="DAA2" s="5"/>
      <c r="DAB2" s="5"/>
      <c r="DAC2" s="5"/>
      <c r="DAD2" s="5"/>
      <c r="DAE2" s="5"/>
      <c r="DAF2" s="5"/>
      <c r="DAG2" s="5"/>
      <c r="DAH2" s="5"/>
      <c r="DAI2" s="5"/>
      <c r="DAJ2" s="5"/>
      <c r="DAK2" s="5"/>
      <c r="DAL2" s="5"/>
      <c r="DAM2" s="5"/>
      <c r="DAN2" s="5"/>
      <c r="DAO2" s="5"/>
      <c r="DAP2" s="5"/>
      <c r="DAQ2" s="5"/>
      <c r="DAR2" s="5"/>
      <c r="DAS2" s="5"/>
      <c r="DAT2" s="5"/>
      <c r="DAU2" s="5"/>
      <c r="DAV2" s="5"/>
      <c r="DAW2" s="5"/>
      <c r="DAX2" s="5"/>
      <c r="DAY2" s="5"/>
      <c r="DAZ2" s="5"/>
      <c r="DBA2" s="5"/>
      <c r="DBB2" s="5"/>
      <c r="DBC2" s="5"/>
      <c r="DBD2" s="5"/>
      <c r="DBE2" s="5"/>
      <c r="DBF2" s="5"/>
      <c r="DBG2" s="5"/>
      <c r="DBH2" s="5"/>
      <c r="DBI2" s="5"/>
      <c r="DBJ2" s="5"/>
      <c r="DBK2" s="5"/>
      <c r="DBL2" s="5"/>
      <c r="DBM2" s="5"/>
      <c r="DBN2" s="5"/>
      <c r="DBO2" s="5"/>
      <c r="DBP2" s="5"/>
      <c r="DBQ2" s="5"/>
      <c r="DBR2" s="5"/>
      <c r="DBS2" s="5"/>
      <c r="DBT2" s="5"/>
      <c r="DBU2" s="5"/>
      <c r="DBV2" s="5"/>
      <c r="DBW2" s="5"/>
      <c r="DBX2" s="5"/>
      <c r="DBY2" s="5"/>
      <c r="DBZ2" s="5"/>
      <c r="DCA2" s="5"/>
      <c r="DCB2" s="5"/>
      <c r="DCC2" s="5"/>
      <c r="DCD2" s="5"/>
      <c r="DCE2" s="5"/>
      <c r="DCF2" s="5"/>
      <c r="DCG2" s="5"/>
      <c r="DCH2" s="5"/>
      <c r="DCI2" s="5"/>
      <c r="DCJ2" s="5"/>
      <c r="DCK2" s="5"/>
      <c r="DCL2" s="5"/>
      <c r="DCM2" s="5"/>
      <c r="DCN2" s="5"/>
      <c r="DCO2" s="5"/>
      <c r="DCP2" s="5"/>
      <c r="DCQ2" s="5"/>
      <c r="DCR2" s="5"/>
      <c r="DCS2" s="5"/>
      <c r="DCT2" s="5"/>
      <c r="DCU2" s="5"/>
      <c r="DCV2" s="5"/>
      <c r="DCW2" s="5"/>
      <c r="DCX2" s="5"/>
      <c r="DCY2" s="5"/>
      <c r="DCZ2" s="5"/>
      <c r="DDA2" s="5"/>
      <c r="DDB2" s="5"/>
      <c r="DDC2" s="5"/>
      <c r="DDD2" s="5"/>
      <c r="DDE2" s="5"/>
      <c r="DDF2" s="5"/>
      <c r="DDG2" s="5"/>
      <c r="DDH2" s="5"/>
      <c r="DDI2" s="5"/>
      <c r="DDJ2" s="5"/>
      <c r="DDK2" s="5"/>
      <c r="DDL2" s="5"/>
      <c r="DDM2" s="5"/>
      <c r="DDN2" s="5"/>
      <c r="DDO2" s="5"/>
      <c r="DDP2" s="5"/>
      <c r="DDQ2" s="5"/>
      <c r="DDR2" s="5"/>
      <c r="DDS2" s="5"/>
      <c r="DDT2" s="5"/>
      <c r="DDU2" s="5"/>
      <c r="DDV2" s="5"/>
      <c r="DDW2" s="5"/>
      <c r="DDX2" s="5"/>
      <c r="DDY2" s="5"/>
      <c r="DDZ2" s="5"/>
      <c r="DEA2" s="5"/>
      <c r="DEB2" s="5"/>
      <c r="DEC2" s="5"/>
      <c r="DED2" s="5"/>
      <c r="DEE2" s="5"/>
      <c r="DEF2" s="5"/>
      <c r="DEG2" s="5"/>
      <c r="DEH2" s="5"/>
      <c r="DEI2" s="5"/>
      <c r="DEJ2" s="5"/>
      <c r="DEK2" s="5"/>
      <c r="DEL2" s="5"/>
      <c r="DEM2" s="5"/>
      <c r="DEN2" s="5"/>
      <c r="DEO2" s="5"/>
      <c r="DEP2" s="5"/>
      <c r="DEQ2" s="5"/>
      <c r="DER2" s="5"/>
      <c r="DES2" s="5"/>
      <c r="DET2" s="5"/>
      <c r="DEU2" s="5"/>
      <c r="DEV2" s="5"/>
      <c r="DEW2" s="5"/>
      <c r="DEX2" s="5"/>
      <c r="DEY2" s="5"/>
      <c r="DEZ2" s="5"/>
      <c r="DFA2" s="5"/>
      <c r="DFB2" s="5"/>
      <c r="DFC2" s="5"/>
      <c r="DFD2" s="5"/>
      <c r="DFE2" s="5"/>
      <c r="DFF2" s="5"/>
      <c r="DFG2" s="5"/>
      <c r="DFH2" s="5"/>
      <c r="DFI2" s="5"/>
      <c r="DFJ2" s="5"/>
      <c r="DFK2" s="5"/>
      <c r="DFL2" s="5"/>
      <c r="DFM2" s="5"/>
      <c r="DFN2" s="5"/>
      <c r="DFO2" s="5"/>
      <c r="DFP2" s="5"/>
      <c r="DFQ2" s="5"/>
      <c r="DFR2" s="5"/>
      <c r="DFS2" s="5"/>
      <c r="DFT2" s="5"/>
      <c r="DFU2" s="5"/>
      <c r="DFV2" s="5"/>
      <c r="DFW2" s="5"/>
      <c r="DFX2" s="5"/>
      <c r="DFY2" s="5"/>
      <c r="DFZ2" s="5"/>
      <c r="DGA2" s="5"/>
      <c r="DGB2" s="5"/>
      <c r="DGC2" s="5"/>
      <c r="DGD2" s="5"/>
      <c r="DGE2" s="5"/>
      <c r="DGF2" s="5"/>
      <c r="DGG2" s="5"/>
      <c r="DGH2" s="5"/>
      <c r="DGI2" s="5"/>
      <c r="DGJ2" s="5"/>
      <c r="DGK2" s="5"/>
      <c r="DGL2" s="5"/>
      <c r="DGM2" s="5"/>
      <c r="DGN2" s="5"/>
      <c r="DGO2" s="5"/>
      <c r="DGP2" s="5"/>
      <c r="DGQ2" s="5"/>
      <c r="DGR2" s="5"/>
      <c r="DGS2" s="5"/>
      <c r="DGT2" s="5"/>
      <c r="DGU2" s="5"/>
      <c r="DGV2" s="5"/>
      <c r="DGW2" s="5"/>
      <c r="DGX2" s="5"/>
      <c r="DGY2" s="5"/>
      <c r="DGZ2" s="5"/>
      <c r="DHA2" s="5"/>
      <c r="DHB2" s="5"/>
      <c r="DHC2" s="5"/>
      <c r="DHD2" s="5"/>
      <c r="DHE2" s="5"/>
      <c r="DHF2" s="5"/>
      <c r="DHG2" s="5"/>
      <c r="DHH2" s="5"/>
      <c r="DHI2" s="5"/>
      <c r="DHJ2" s="5"/>
      <c r="DHK2" s="5"/>
      <c r="DHL2" s="5"/>
      <c r="DHM2" s="5"/>
      <c r="DHN2" s="5"/>
      <c r="DHO2" s="5"/>
      <c r="DHP2" s="5"/>
      <c r="DHQ2" s="5"/>
      <c r="DHR2" s="5"/>
      <c r="DHS2" s="5"/>
      <c r="DHT2" s="5"/>
      <c r="DHU2" s="5"/>
      <c r="DHV2" s="5"/>
      <c r="DHW2" s="5"/>
      <c r="DHX2" s="5"/>
      <c r="DHY2" s="5"/>
      <c r="DHZ2" s="5"/>
      <c r="DIA2" s="5"/>
      <c r="DIB2" s="5"/>
      <c r="DIC2" s="5"/>
      <c r="DID2" s="5"/>
      <c r="DIE2" s="5"/>
      <c r="DIF2" s="5"/>
      <c r="DIG2" s="5"/>
      <c r="DIH2" s="5"/>
      <c r="DII2" s="5"/>
      <c r="DIJ2" s="5"/>
      <c r="DIK2" s="5"/>
      <c r="DIL2" s="5"/>
      <c r="DIM2" s="5"/>
      <c r="DIN2" s="5"/>
      <c r="DIO2" s="5"/>
      <c r="DIP2" s="5"/>
      <c r="DIQ2" s="5"/>
      <c r="DIR2" s="5"/>
      <c r="DIS2" s="5"/>
      <c r="DIT2" s="5"/>
      <c r="DIU2" s="5"/>
      <c r="DIV2" s="5"/>
      <c r="DIW2" s="5"/>
      <c r="DIX2" s="5"/>
      <c r="DIY2" s="5"/>
      <c r="DIZ2" s="5"/>
      <c r="DJA2" s="5"/>
      <c r="DJB2" s="5"/>
      <c r="DJC2" s="5"/>
      <c r="DJD2" s="5"/>
      <c r="DJE2" s="5"/>
      <c r="DJF2" s="5"/>
      <c r="DJG2" s="5"/>
      <c r="DJH2" s="5"/>
      <c r="DJI2" s="5"/>
      <c r="DJJ2" s="5"/>
      <c r="DJK2" s="5"/>
      <c r="DJL2" s="5"/>
      <c r="DJM2" s="5"/>
      <c r="DJN2" s="5"/>
      <c r="DJO2" s="5"/>
      <c r="DJP2" s="5"/>
      <c r="DJQ2" s="5"/>
      <c r="DJR2" s="5"/>
      <c r="DJS2" s="5"/>
      <c r="DJT2" s="5"/>
      <c r="DJU2" s="5"/>
      <c r="DJV2" s="5"/>
      <c r="DJW2" s="5"/>
      <c r="DJX2" s="5"/>
      <c r="DJY2" s="5"/>
      <c r="DJZ2" s="5"/>
      <c r="DKA2" s="5"/>
      <c r="DKB2" s="5"/>
      <c r="DKC2" s="5"/>
      <c r="DKD2" s="5"/>
      <c r="DKE2" s="5"/>
      <c r="DKF2" s="5"/>
      <c r="DKG2" s="5"/>
      <c r="DKH2" s="5"/>
      <c r="DKI2" s="5"/>
      <c r="DKJ2" s="5"/>
      <c r="DKK2" s="5"/>
      <c r="DKL2" s="5"/>
      <c r="DKM2" s="5"/>
      <c r="DKN2" s="5"/>
      <c r="DKO2" s="5"/>
      <c r="DKP2" s="5"/>
      <c r="DKQ2" s="5"/>
      <c r="DKR2" s="5"/>
      <c r="DKS2" s="5"/>
      <c r="DKT2" s="5"/>
      <c r="DKU2" s="5"/>
      <c r="DKV2" s="5"/>
      <c r="DKW2" s="5"/>
      <c r="DKX2" s="5"/>
      <c r="DKY2" s="5"/>
      <c r="DKZ2" s="5"/>
      <c r="DLA2" s="5"/>
      <c r="DLB2" s="5"/>
      <c r="DLC2" s="5"/>
      <c r="DLD2" s="5"/>
      <c r="DLE2" s="5"/>
      <c r="DLF2" s="5"/>
      <c r="DLG2" s="5"/>
      <c r="DLH2" s="5"/>
      <c r="DLI2" s="5"/>
      <c r="DLJ2" s="5"/>
      <c r="DLK2" s="5"/>
      <c r="DLL2" s="5"/>
      <c r="DLM2" s="5"/>
      <c r="DLN2" s="5"/>
      <c r="DLO2" s="5"/>
      <c r="DLP2" s="5"/>
      <c r="DLQ2" s="5"/>
      <c r="DLR2" s="5"/>
      <c r="DLS2" s="5"/>
      <c r="DLT2" s="5"/>
      <c r="DLU2" s="5"/>
      <c r="DLV2" s="5"/>
      <c r="DLW2" s="5"/>
      <c r="DLX2" s="5"/>
      <c r="DLY2" s="5"/>
      <c r="DLZ2" s="5"/>
      <c r="DMA2" s="5"/>
      <c r="DMB2" s="5"/>
      <c r="DMC2" s="5"/>
      <c r="DMD2" s="5"/>
      <c r="DME2" s="5"/>
      <c r="DMF2" s="5"/>
      <c r="DMG2" s="5"/>
      <c r="DMH2" s="5"/>
      <c r="DMI2" s="5"/>
      <c r="DMJ2" s="5"/>
      <c r="DMK2" s="5"/>
      <c r="DML2" s="5"/>
      <c r="DMM2" s="5"/>
      <c r="DMN2" s="5"/>
      <c r="DMO2" s="5"/>
      <c r="DMP2" s="5"/>
      <c r="DMQ2" s="5"/>
      <c r="DMR2" s="5"/>
      <c r="DMS2" s="5"/>
      <c r="DMT2" s="5"/>
      <c r="DMU2" s="5"/>
      <c r="DMV2" s="5"/>
      <c r="DMW2" s="5"/>
      <c r="DMX2" s="5"/>
      <c r="DMY2" s="5"/>
      <c r="DMZ2" s="5"/>
      <c r="DNA2" s="5"/>
      <c r="DNB2" s="5"/>
      <c r="DNC2" s="5"/>
      <c r="DND2" s="5"/>
      <c r="DNE2" s="5"/>
      <c r="DNF2" s="5"/>
      <c r="DNG2" s="5"/>
      <c r="DNH2" s="5"/>
      <c r="DNI2" s="5"/>
      <c r="DNJ2" s="5"/>
      <c r="DNK2" s="5"/>
      <c r="DNL2" s="5"/>
      <c r="DNM2" s="5"/>
      <c r="DNN2" s="5"/>
      <c r="DNO2" s="5"/>
      <c r="DNP2" s="5"/>
      <c r="DNQ2" s="5"/>
      <c r="DNR2" s="5"/>
      <c r="DNS2" s="5"/>
      <c r="DNT2" s="5"/>
      <c r="DNU2" s="5"/>
      <c r="DNV2" s="5"/>
      <c r="DNW2" s="5"/>
      <c r="DNX2" s="5"/>
      <c r="DNY2" s="5"/>
      <c r="DNZ2" s="5"/>
      <c r="DOA2" s="5"/>
      <c r="DOB2" s="5"/>
      <c r="DOC2" s="5"/>
      <c r="DOD2" s="5"/>
      <c r="DOE2" s="5"/>
      <c r="DOF2" s="5"/>
      <c r="DOG2" s="5"/>
      <c r="DOH2" s="5"/>
      <c r="DOI2" s="5"/>
      <c r="DOJ2" s="5"/>
      <c r="DOK2" s="5"/>
      <c r="DOL2" s="5"/>
      <c r="DOM2" s="5"/>
      <c r="DON2" s="5"/>
      <c r="DOO2" s="5"/>
      <c r="DOP2" s="5"/>
      <c r="DOQ2" s="5"/>
      <c r="DOR2" s="5"/>
      <c r="DOS2" s="5"/>
      <c r="DOT2" s="5"/>
      <c r="DOU2" s="5"/>
      <c r="DOV2" s="5"/>
      <c r="DOW2" s="5"/>
      <c r="DOX2" s="5"/>
      <c r="DOY2" s="5"/>
      <c r="DOZ2" s="5"/>
      <c r="DPA2" s="5"/>
      <c r="DPB2" s="5"/>
      <c r="DPC2" s="5"/>
      <c r="DPD2" s="5"/>
      <c r="DPE2" s="5"/>
      <c r="DPF2" s="5"/>
      <c r="DPG2" s="5"/>
      <c r="DPH2" s="5"/>
      <c r="DPI2" s="5"/>
      <c r="DPJ2" s="5"/>
      <c r="DPK2" s="5"/>
      <c r="DPL2" s="5"/>
      <c r="DPM2" s="5"/>
      <c r="DPN2" s="5"/>
      <c r="DPO2" s="5"/>
      <c r="DPP2" s="5"/>
      <c r="DPQ2" s="5"/>
      <c r="DPR2" s="5"/>
      <c r="DPS2" s="5"/>
      <c r="DPT2" s="5"/>
      <c r="DPU2" s="5"/>
      <c r="DPV2" s="5"/>
      <c r="DPW2" s="5"/>
      <c r="DPX2" s="5"/>
      <c r="DPY2" s="5"/>
      <c r="DPZ2" s="5"/>
      <c r="DQA2" s="5"/>
      <c r="DQB2" s="5"/>
      <c r="DQC2" s="5"/>
      <c r="DQD2" s="5"/>
      <c r="DQE2" s="5"/>
      <c r="DQF2" s="5"/>
      <c r="DQG2" s="5"/>
      <c r="DQH2" s="5"/>
      <c r="DQI2" s="5"/>
      <c r="DQJ2" s="5"/>
      <c r="DQK2" s="5"/>
      <c r="DQL2" s="5"/>
      <c r="DQM2" s="5"/>
      <c r="DQN2" s="5"/>
      <c r="DQO2" s="5"/>
      <c r="DQP2" s="5"/>
      <c r="DQQ2" s="5"/>
      <c r="DQR2" s="5"/>
      <c r="DQS2" s="5"/>
      <c r="DQT2" s="5"/>
      <c r="DQU2" s="5"/>
      <c r="DQV2" s="5"/>
      <c r="DQW2" s="5"/>
      <c r="DQX2" s="5"/>
      <c r="DQY2" s="5"/>
      <c r="DQZ2" s="5"/>
      <c r="DRA2" s="5"/>
      <c r="DRB2" s="5"/>
      <c r="DRC2" s="5"/>
      <c r="DRD2" s="5"/>
      <c r="DRE2" s="5"/>
      <c r="DRF2" s="5"/>
      <c r="DRG2" s="5"/>
      <c r="DRH2" s="5"/>
      <c r="DRI2" s="5"/>
      <c r="DRJ2" s="5"/>
      <c r="DRK2" s="5"/>
      <c r="DRL2" s="5"/>
      <c r="DRM2" s="5"/>
      <c r="DRN2" s="5"/>
      <c r="DRO2" s="5"/>
      <c r="DRP2" s="5"/>
      <c r="DRQ2" s="5"/>
      <c r="DRR2" s="5"/>
      <c r="DRS2" s="5"/>
      <c r="DRT2" s="5"/>
      <c r="DRU2" s="5"/>
      <c r="DRV2" s="5"/>
      <c r="DRW2" s="5"/>
      <c r="DRX2" s="5"/>
      <c r="DRY2" s="5"/>
      <c r="DRZ2" s="5"/>
      <c r="DSA2" s="5"/>
      <c r="DSB2" s="5"/>
      <c r="DSC2" s="5"/>
      <c r="DSD2" s="5"/>
      <c r="DSE2" s="5"/>
      <c r="DSF2" s="5"/>
      <c r="DSG2" s="5"/>
      <c r="DSH2" s="5"/>
      <c r="DSI2" s="5"/>
      <c r="DSJ2" s="5"/>
      <c r="DSK2" s="5"/>
      <c r="DSL2" s="5"/>
      <c r="DSM2" s="5"/>
      <c r="DSN2" s="5"/>
      <c r="DSO2" s="5"/>
      <c r="DSP2" s="5"/>
      <c r="DSQ2" s="5"/>
      <c r="DSR2" s="5"/>
      <c r="DSS2" s="5"/>
      <c r="DST2" s="5"/>
      <c r="DSU2" s="5"/>
      <c r="DSV2" s="5"/>
      <c r="DSW2" s="5"/>
      <c r="DSX2" s="5"/>
      <c r="DSY2" s="5"/>
      <c r="DSZ2" s="5"/>
      <c r="DTA2" s="5"/>
      <c r="DTB2" s="5"/>
      <c r="DTC2" s="5"/>
      <c r="DTD2" s="5"/>
      <c r="DTE2" s="5"/>
      <c r="DTF2" s="5"/>
      <c r="DTG2" s="5"/>
      <c r="DTH2" s="5"/>
      <c r="DTI2" s="5"/>
      <c r="DTJ2" s="5"/>
      <c r="DTK2" s="5"/>
      <c r="DTL2" s="5"/>
      <c r="DTM2" s="5"/>
      <c r="DTN2" s="5"/>
      <c r="DTO2" s="5"/>
      <c r="DTP2" s="5"/>
      <c r="DTQ2" s="5"/>
      <c r="DTR2" s="5"/>
      <c r="DTS2" s="5"/>
      <c r="DTT2" s="5"/>
      <c r="DTU2" s="5"/>
      <c r="DTV2" s="5"/>
      <c r="DTW2" s="5"/>
      <c r="DTX2" s="5"/>
      <c r="DTY2" s="5"/>
      <c r="DTZ2" s="5"/>
      <c r="DUA2" s="5"/>
      <c r="DUB2" s="5"/>
      <c r="DUC2" s="5"/>
      <c r="DUD2" s="5"/>
      <c r="DUE2" s="5"/>
      <c r="DUF2" s="5"/>
      <c r="DUG2" s="5"/>
      <c r="DUH2" s="5"/>
      <c r="DUI2" s="5"/>
      <c r="DUJ2" s="5"/>
      <c r="DUK2" s="5"/>
      <c r="DUL2" s="5"/>
      <c r="DUM2" s="5"/>
      <c r="DUN2" s="5"/>
      <c r="DUO2" s="5"/>
      <c r="DUP2" s="5"/>
      <c r="DUQ2" s="5"/>
      <c r="DUR2" s="5"/>
      <c r="DUS2" s="5"/>
      <c r="DUT2" s="5"/>
      <c r="DUU2" s="5"/>
      <c r="DUV2" s="5"/>
      <c r="DUW2" s="5"/>
      <c r="DUX2" s="5"/>
      <c r="DUY2" s="5"/>
      <c r="DUZ2" s="5"/>
      <c r="DVA2" s="5"/>
      <c r="DVB2" s="5"/>
      <c r="DVC2" s="5"/>
      <c r="DVD2" s="5"/>
      <c r="DVE2" s="5"/>
      <c r="DVF2" s="5"/>
      <c r="DVG2" s="5"/>
      <c r="DVH2" s="5"/>
      <c r="DVI2" s="5"/>
      <c r="DVJ2" s="5"/>
      <c r="DVK2" s="5"/>
      <c r="DVL2" s="5"/>
      <c r="DVM2" s="5"/>
      <c r="DVN2" s="5"/>
      <c r="DVO2" s="5"/>
      <c r="DVP2" s="5"/>
      <c r="DVQ2" s="5"/>
      <c r="DVR2" s="5"/>
      <c r="DVS2" s="5"/>
      <c r="DVT2" s="5"/>
      <c r="DVU2" s="5"/>
      <c r="DVV2" s="5"/>
      <c r="DVW2" s="5"/>
      <c r="DVX2" s="5"/>
      <c r="DVY2" s="5"/>
      <c r="DVZ2" s="5"/>
      <c r="DWA2" s="5"/>
      <c r="DWB2" s="5"/>
      <c r="DWC2" s="5"/>
      <c r="DWD2" s="5"/>
      <c r="DWE2" s="5"/>
      <c r="DWF2" s="5"/>
      <c r="DWG2" s="5"/>
      <c r="DWH2" s="5"/>
      <c r="DWI2" s="5"/>
      <c r="DWJ2" s="5"/>
      <c r="DWK2" s="5"/>
      <c r="DWL2" s="5"/>
      <c r="DWM2" s="5"/>
      <c r="DWN2" s="5"/>
      <c r="DWO2" s="5"/>
      <c r="DWP2" s="5"/>
      <c r="DWQ2" s="5"/>
      <c r="DWR2" s="5"/>
      <c r="DWS2" s="5"/>
      <c r="DWT2" s="5"/>
      <c r="DWU2" s="5"/>
      <c r="DWV2" s="5"/>
      <c r="DWW2" s="5"/>
      <c r="DWX2" s="5"/>
      <c r="DWY2" s="5"/>
      <c r="DWZ2" s="5"/>
      <c r="DXA2" s="5"/>
      <c r="DXB2" s="5"/>
      <c r="DXC2" s="5"/>
      <c r="DXD2" s="5"/>
      <c r="DXE2" s="5"/>
      <c r="DXF2" s="5"/>
      <c r="DXG2" s="5"/>
      <c r="DXH2" s="5"/>
      <c r="DXI2" s="5"/>
      <c r="DXJ2" s="5"/>
      <c r="DXK2" s="5"/>
      <c r="DXL2" s="5"/>
      <c r="DXM2" s="5"/>
      <c r="DXN2" s="5"/>
      <c r="DXO2" s="5"/>
      <c r="DXP2" s="5"/>
      <c r="DXQ2" s="5"/>
      <c r="DXR2" s="5"/>
      <c r="DXS2" s="5"/>
      <c r="DXT2" s="5"/>
      <c r="DXU2" s="5"/>
      <c r="DXV2" s="5"/>
      <c r="DXW2" s="5"/>
      <c r="DXX2" s="5"/>
      <c r="DXY2" s="5"/>
      <c r="DXZ2" s="5"/>
      <c r="DYA2" s="5"/>
      <c r="DYB2" s="5"/>
      <c r="DYC2" s="5"/>
      <c r="DYD2" s="5"/>
      <c r="DYE2" s="5"/>
      <c r="DYF2" s="5"/>
      <c r="DYG2" s="5"/>
      <c r="DYH2" s="5"/>
      <c r="DYI2" s="5"/>
      <c r="DYJ2" s="5"/>
      <c r="DYK2" s="5"/>
      <c r="DYL2" s="5"/>
      <c r="DYM2" s="5"/>
      <c r="DYN2" s="5"/>
      <c r="DYO2" s="5"/>
      <c r="DYP2" s="5"/>
      <c r="DYQ2" s="5"/>
      <c r="DYR2" s="5"/>
      <c r="DYS2" s="5"/>
      <c r="DYT2" s="5"/>
      <c r="DYU2" s="5"/>
      <c r="DYV2" s="5"/>
      <c r="DYW2" s="5"/>
      <c r="DYX2" s="5"/>
      <c r="DYY2" s="5"/>
      <c r="DYZ2" s="5"/>
      <c r="DZA2" s="5"/>
      <c r="DZB2" s="5"/>
      <c r="DZC2" s="5"/>
      <c r="DZD2" s="5"/>
      <c r="DZE2" s="5"/>
      <c r="DZF2" s="5"/>
      <c r="DZG2" s="5"/>
      <c r="DZH2" s="5"/>
      <c r="DZI2" s="5"/>
      <c r="DZJ2" s="5"/>
      <c r="DZK2" s="5"/>
      <c r="DZL2" s="5"/>
      <c r="DZM2" s="5"/>
      <c r="DZN2" s="5"/>
      <c r="DZO2" s="5"/>
      <c r="DZP2" s="5"/>
      <c r="DZQ2" s="5"/>
      <c r="DZR2" s="5"/>
      <c r="DZS2" s="5"/>
      <c r="DZT2" s="5"/>
      <c r="DZU2" s="5"/>
      <c r="DZV2" s="5"/>
      <c r="DZW2" s="5"/>
      <c r="DZX2" s="5"/>
      <c r="DZY2" s="5"/>
      <c r="DZZ2" s="5"/>
      <c r="EAA2" s="5"/>
      <c r="EAB2" s="5"/>
      <c r="EAC2" s="5"/>
      <c r="EAD2" s="5"/>
      <c r="EAE2" s="5"/>
      <c r="EAF2" s="5"/>
      <c r="EAG2" s="5"/>
      <c r="EAH2" s="5"/>
      <c r="EAI2" s="5"/>
      <c r="EAJ2" s="5"/>
      <c r="EAK2" s="5"/>
      <c r="EAL2" s="5"/>
      <c r="EAM2" s="5"/>
      <c r="EAN2" s="5"/>
      <c r="EAO2" s="5"/>
      <c r="EAP2" s="5"/>
      <c r="EAQ2" s="5"/>
      <c r="EAR2" s="5"/>
      <c r="EAS2" s="5"/>
      <c r="EAT2" s="5"/>
      <c r="EAU2" s="5"/>
      <c r="EAV2" s="5"/>
      <c r="EAW2" s="5"/>
      <c r="EAX2" s="5"/>
      <c r="EAY2" s="5"/>
      <c r="EAZ2" s="5"/>
      <c r="EBA2" s="5"/>
      <c r="EBB2" s="5"/>
      <c r="EBC2" s="5"/>
      <c r="EBD2" s="5"/>
      <c r="EBE2" s="5"/>
      <c r="EBF2" s="5"/>
      <c r="EBG2" s="5"/>
      <c r="EBH2" s="5"/>
      <c r="EBI2" s="5"/>
      <c r="EBJ2" s="5"/>
      <c r="EBK2" s="5"/>
      <c r="EBL2" s="5"/>
      <c r="EBM2" s="5"/>
      <c r="EBN2" s="5"/>
      <c r="EBO2" s="5"/>
      <c r="EBP2" s="5"/>
      <c r="EBQ2" s="5"/>
      <c r="EBR2" s="5"/>
      <c r="EBS2" s="5"/>
      <c r="EBT2" s="5"/>
      <c r="EBU2" s="5"/>
      <c r="EBV2" s="5"/>
      <c r="EBW2" s="5"/>
      <c r="EBX2" s="5"/>
      <c r="EBY2" s="5"/>
      <c r="EBZ2" s="5"/>
      <c r="ECA2" s="5"/>
      <c r="ECB2" s="5"/>
      <c r="ECC2" s="5"/>
      <c r="ECD2" s="5"/>
      <c r="ECE2" s="5"/>
      <c r="ECF2" s="5"/>
      <c r="ECG2" s="5"/>
      <c r="ECH2" s="5"/>
      <c r="ECI2" s="5"/>
      <c r="ECJ2" s="5"/>
      <c r="ECK2" s="5"/>
      <c r="ECL2" s="5"/>
      <c r="ECM2" s="5"/>
      <c r="ECN2" s="5"/>
      <c r="ECO2" s="5"/>
      <c r="ECP2" s="5"/>
      <c r="ECQ2" s="5"/>
      <c r="ECR2" s="5"/>
      <c r="ECS2" s="5"/>
      <c r="ECT2" s="5"/>
      <c r="ECU2" s="5"/>
      <c r="ECV2" s="5"/>
      <c r="ECW2" s="5"/>
      <c r="ECX2" s="5"/>
      <c r="ECY2" s="5"/>
      <c r="ECZ2" s="5"/>
      <c r="EDA2" s="5"/>
      <c r="EDB2" s="5"/>
      <c r="EDC2" s="5"/>
      <c r="EDD2" s="5"/>
      <c r="EDE2" s="5"/>
      <c r="EDF2" s="5"/>
      <c r="EDG2" s="5"/>
      <c r="EDH2" s="5"/>
      <c r="EDI2" s="5"/>
      <c r="EDJ2" s="5"/>
      <c r="EDK2" s="5"/>
      <c r="EDL2" s="5"/>
      <c r="EDM2" s="5"/>
      <c r="EDN2" s="5"/>
      <c r="EDO2" s="5"/>
      <c r="EDP2" s="5"/>
      <c r="EDQ2" s="5"/>
      <c r="EDR2" s="5"/>
      <c r="EDS2" s="5"/>
      <c r="EDT2" s="5"/>
      <c r="EDU2" s="5"/>
      <c r="EDV2" s="5"/>
      <c r="EDW2" s="5"/>
      <c r="EDX2" s="5"/>
      <c r="EDY2" s="5"/>
      <c r="EDZ2" s="5"/>
      <c r="EEA2" s="5"/>
      <c r="EEB2" s="5"/>
      <c r="EEC2" s="5"/>
      <c r="EED2" s="5"/>
      <c r="EEE2" s="5"/>
      <c r="EEF2" s="5"/>
      <c r="EEG2" s="5"/>
      <c r="EEH2" s="5"/>
      <c r="EEI2" s="5"/>
      <c r="EEJ2" s="5"/>
      <c r="EEK2" s="5"/>
      <c r="EEL2" s="5"/>
      <c r="EEM2" s="5"/>
      <c r="EEN2" s="5"/>
      <c r="EEO2" s="5"/>
      <c r="EEP2" s="5"/>
      <c r="EEQ2" s="5"/>
      <c r="EER2" s="5"/>
      <c r="EES2" s="5"/>
      <c r="EET2" s="5"/>
      <c r="EEU2" s="5"/>
      <c r="EEV2" s="5"/>
      <c r="EEW2" s="5"/>
      <c r="EEX2" s="5"/>
      <c r="EEY2" s="5"/>
      <c r="EEZ2" s="5"/>
      <c r="EFA2" s="5"/>
      <c r="EFB2" s="5"/>
      <c r="EFC2" s="5"/>
      <c r="EFD2" s="5"/>
      <c r="EFE2" s="5"/>
      <c r="EFF2" s="5"/>
      <c r="EFG2" s="5"/>
      <c r="EFH2" s="5"/>
      <c r="EFI2" s="5"/>
      <c r="EFJ2" s="5"/>
      <c r="EFK2" s="5"/>
      <c r="EFL2" s="5"/>
      <c r="EFM2" s="5"/>
      <c r="EFN2" s="5"/>
      <c r="EFO2" s="5"/>
      <c r="EFP2" s="5"/>
      <c r="EFQ2" s="5"/>
      <c r="EFR2" s="5"/>
      <c r="EFS2" s="5"/>
      <c r="EFT2" s="5"/>
      <c r="EFU2" s="5"/>
      <c r="EFV2" s="5"/>
      <c r="EFW2" s="5"/>
      <c r="EFX2" s="5"/>
      <c r="EFY2" s="5"/>
      <c r="EFZ2" s="5"/>
      <c r="EGA2" s="5"/>
      <c r="EGB2" s="5"/>
      <c r="EGC2" s="5"/>
      <c r="EGD2" s="5"/>
      <c r="EGE2" s="5"/>
      <c r="EGF2" s="5"/>
      <c r="EGG2" s="5"/>
      <c r="EGH2" s="5"/>
      <c r="EGI2" s="5"/>
      <c r="EGJ2" s="5"/>
      <c r="EGK2" s="5"/>
      <c r="EGL2" s="5"/>
      <c r="EGM2" s="5"/>
      <c r="EGN2" s="5"/>
      <c r="EGO2" s="5"/>
      <c r="EGP2" s="5"/>
      <c r="EGQ2" s="5"/>
      <c r="EGR2" s="5"/>
      <c r="EGS2" s="5"/>
      <c r="EGT2" s="5"/>
      <c r="EGU2" s="5"/>
      <c r="EGV2" s="5"/>
      <c r="EGW2" s="5"/>
      <c r="EGX2" s="5"/>
      <c r="EGY2" s="5"/>
      <c r="EGZ2" s="5"/>
      <c r="EHA2" s="5"/>
      <c r="EHB2" s="5"/>
      <c r="EHC2" s="5"/>
      <c r="EHD2" s="5"/>
      <c r="EHE2" s="5"/>
      <c r="EHF2" s="5"/>
      <c r="EHG2" s="5"/>
      <c r="EHH2" s="5"/>
      <c r="EHI2" s="5"/>
      <c r="EHJ2" s="5"/>
      <c r="EHK2" s="5"/>
      <c r="EHL2" s="5"/>
      <c r="EHM2" s="5"/>
      <c r="EHN2" s="5"/>
      <c r="EHO2" s="5"/>
      <c r="EHP2" s="5"/>
      <c r="EHQ2" s="5"/>
      <c r="EHR2" s="5"/>
      <c r="EHS2" s="5"/>
      <c r="EHT2" s="5"/>
      <c r="EHU2" s="5"/>
      <c r="EHV2" s="5"/>
      <c r="EHW2" s="5"/>
      <c r="EHX2" s="5"/>
      <c r="EHY2" s="5"/>
      <c r="EHZ2" s="5"/>
      <c r="EIA2" s="5"/>
      <c r="EIB2" s="5"/>
      <c r="EIC2" s="5"/>
      <c r="EID2" s="5"/>
      <c r="EIE2" s="5"/>
      <c r="EIF2" s="5"/>
      <c r="EIG2" s="5"/>
      <c r="EIH2" s="5"/>
      <c r="EII2" s="5"/>
      <c r="EIJ2" s="5"/>
      <c r="EIK2" s="5"/>
      <c r="EIL2" s="5"/>
      <c r="EIM2" s="5"/>
      <c r="EIN2" s="5"/>
      <c r="EIO2" s="5"/>
      <c r="EIP2" s="5"/>
      <c r="EIQ2" s="5"/>
      <c r="EIR2" s="5"/>
      <c r="EIS2" s="5"/>
      <c r="EIT2" s="5"/>
      <c r="EIU2" s="5"/>
      <c r="EIV2" s="5"/>
      <c r="EIW2" s="5"/>
      <c r="EIX2" s="5"/>
      <c r="EIY2" s="5"/>
      <c r="EIZ2" s="5"/>
      <c r="EJA2" s="5"/>
      <c r="EJB2" s="5"/>
      <c r="EJC2" s="5"/>
      <c r="EJD2" s="5"/>
      <c r="EJE2" s="5"/>
      <c r="EJF2" s="5"/>
      <c r="EJG2" s="5"/>
      <c r="EJH2" s="5"/>
      <c r="EJI2" s="5"/>
      <c r="EJJ2" s="5"/>
      <c r="EJK2" s="5"/>
      <c r="EJL2" s="5"/>
      <c r="EJM2" s="5"/>
      <c r="EJN2" s="5"/>
      <c r="EJO2" s="5"/>
      <c r="EJP2" s="5"/>
      <c r="EJQ2" s="5"/>
      <c r="EJR2" s="5"/>
      <c r="EJS2" s="5"/>
      <c r="EJT2" s="5"/>
      <c r="EJU2" s="5"/>
      <c r="EJV2" s="5"/>
      <c r="EJW2" s="5"/>
      <c r="EJX2" s="5"/>
      <c r="EJY2" s="5"/>
      <c r="EJZ2" s="5"/>
      <c r="EKA2" s="5"/>
      <c r="EKB2" s="5"/>
      <c r="EKC2" s="5"/>
      <c r="EKD2" s="5"/>
      <c r="EKE2" s="5"/>
      <c r="EKF2" s="5"/>
      <c r="EKG2" s="5"/>
      <c r="EKH2" s="5"/>
      <c r="EKI2" s="5"/>
      <c r="EKJ2" s="5"/>
      <c r="EKK2" s="5"/>
      <c r="EKL2" s="5"/>
      <c r="EKM2" s="5"/>
      <c r="EKN2" s="5"/>
      <c r="EKO2" s="5"/>
      <c r="EKP2" s="5"/>
      <c r="EKQ2" s="5"/>
      <c r="EKR2" s="5"/>
      <c r="EKS2" s="5"/>
      <c r="EKT2" s="5"/>
      <c r="EKU2" s="5"/>
      <c r="EKV2" s="5"/>
      <c r="EKW2" s="5"/>
      <c r="EKX2" s="5"/>
      <c r="EKY2" s="5"/>
      <c r="EKZ2" s="5"/>
      <c r="ELA2" s="5"/>
      <c r="ELB2" s="5"/>
      <c r="ELC2" s="5"/>
      <c r="ELD2" s="5"/>
      <c r="ELE2" s="5"/>
      <c r="ELF2" s="5"/>
      <c r="ELG2" s="5"/>
      <c r="ELH2" s="5"/>
      <c r="ELI2" s="5"/>
      <c r="ELJ2" s="5"/>
      <c r="ELK2" s="5"/>
      <c r="ELL2" s="5"/>
      <c r="ELM2" s="5"/>
      <c r="ELN2" s="5"/>
      <c r="ELO2" s="5"/>
      <c r="ELP2" s="5"/>
      <c r="ELQ2" s="5"/>
      <c r="ELR2" s="5"/>
      <c r="ELS2" s="5"/>
      <c r="ELT2" s="5"/>
      <c r="ELU2" s="5"/>
      <c r="ELV2" s="5"/>
      <c r="ELW2" s="5"/>
      <c r="ELX2" s="5"/>
      <c r="ELY2" s="5"/>
      <c r="ELZ2" s="5"/>
      <c r="EMA2" s="5"/>
      <c r="EMB2" s="5"/>
      <c r="EMC2" s="5"/>
      <c r="EMD2" s="5"/>
      <c r="EME2" s="5"/>
      <c r="EMF2" s="5"/>
      <c r="EMG2" s="5"/>
      <c r="EMH2" s="5"/>
      <c r="EMI2" s="5"/>
      <c r="EMJ2" s="5"/>
      <c r="EMK2" s="5"/>
      <c r="EML2" s="5"/>
      <c r="EMM2" s="5"/>
      <c r="EMN2" s="5"/>
      <c r="EMO2" s="5"/>
      <c r="EMP2" s="5"/>
      <c r="EMQ2" s="5"/>
      <c r="EMR2" s="5"/>
      <c r="EMS2" s="5"/>
      <c r="EMT2" s="5"/>
      <c r="EMU2" s="5"/>
      <c r="EMV2" s="5"/>
      <c r="EMW2" s="5"/>
      <c r="EMX2" s="5"/>
      <c r="EMY2" s="5"/>
      <c r="EMZ2" s="5"/>
      <c r="ENA2" s="5"/>
      <c r="ENB2" s="5"/>
      <c r="ENC2" s="5"/>
      <c r="END2" s="5"/>
      <c r="ENE2" s="5"/>
      <c r="ENF2" s="5"/>
      <c r="ENG2" s="5"/>
      <c r="ENH2" s="5"/>
      <c r="ENI2" s="5"/>
      <c r="ENJ2" s="5"/>
      <c r="ENK2" s="5"/>
      <c r="ENL2" s="5"/>
      <c r="ENM2" s="5"/>
      <c r="ENN2" s="5"/>
      <c r="ENO2" s="5"/>
      <c r="ENP2" s="5"/>
      <c r="ENQ2" s="5"/>
      <c r="ENR2" s="5"/>
      <c r="ENS2" s="5"/>
      <c r="ENT2" s="5"/>
      <c r="ENU2" s="5"/>
      <c r="ENV2" s="5"/>
      <c r="ENW2" s="5"/>
      <c r="ENX2" s="5"/>
      <c r="ENY2" s="5"/>
      <c r="ENZ2" s="5"/>
      <c r="EOA2" s="5"/>
      <c r="EOB2" s="5"/>
      <c r="EOC2" s="5"/>
      <c r="EOD2" s="5"/>
      <c r="EOE2" s="5"/>
      <c r="EOF2" s="5"/>
      <c r="EOG2" s="5"/>
      <c r="EOH2" s="5"/>
      <c r="EOI2" s="5"/>
      <c r="EOJ2" s="5"/>
      <c r="EOK2" s="5"/>
      <c r="EOL2" s="5"/>
      <c r="EOM2" s="5"/>
      <c r="EON2" s="5"/>
      <c r="EOO2" s="5"/>
      <c r="EOP2" s="5"/>
      <c r="EOQ2" s="5"/>
      <c r="EOR2" s="5"/>
      <c r="EOS2" s="5"/>
      <c r="EOT2" s="5"/>
      <c r="EOU2" s="5"/>
      <c r="EOV2" s="5"/>
      <c r="EOW2" s="5"/>
      <c r="EOX2" s="5"/>
      <c r="EOY2" s="5"/>
      <c r="EOZ2" s="5"/>
      <c r="EPA2" s="5"/>
      <c r="EPB2" s="5"/>
      <c r="EPC2" s="5"/>
      <c r="EPD2" s="5"/>
      <c r="EPE2" s="5"/>
      <c r="EPF2" s="5"/>
      <c r="EPG2" s="5"/>
      <c r="EPH2" s="5"/>
      <c r="EPI2" s="5"/>
      <c r="EPJ2" s="5"/>
      <c r="EPK2" s="5"/>
      <c r="EPL2" s="5"/>
      <c r="EPM2" s="5"/>
      <c r="EPN2" s="5"/>
      <c r="EPO2" s="5"/>
      <c r="EPP2" s="5"/>
      <c r="EPQ2" s="5"/>
      <c r="EPR2" s="5"/>
      <c r="EPS2" s="5"/>
      <c r="EPT2" s="5"/>
      <c r="EPU2" s="5"/>
      <c r="EPV2" s="5"/>
      <c r="EPW2" s="5"/>
      <c r="EPX2" s="5"/>
      <c r="EPY2" s="5"/>
      <c r="EPZ2" s="5"/>
      <c r="EQA2" s="5"/>
      <c r="EQB2" s="5"/>
      <c r="EQC2" s="5"/>
      <c r="EQD2" s="5"/>
      <c r="EQE2" s="5"/>
      <c r="EQF2" s="5"/>
      <c r="EQG2" s="5"/>
      <c r="EQH2" s="5"/>
      <c r="EQI2" s="5"/>
      <c r="EQJ2" s="5"/>
      <c r="EQK2" s="5"/>
      <c r="EQL2" s="5"/>
      <c r="EQM2" s="5"/>
      <c r="EQN2" s="5"/>
      <c r="EQO2" s="5"/>
      <c r="EQP2" s="5"/>
      <c r="EQQ2" s="5"/>
      <c r="EQR2" s="5"/>
      <c r="EQS2" s="5"/>
      <c r="EQT2" s="5"/>
      <c r="EQU2" s="5"/>
      <c r="EQV2" s="5"/>
      <c r="EQW2" s="5"/>
      <c r="EQX2" s="5"/>
      <c r="EQY2" s="5"/>
      <c r="EQZ2" s="5"/>
      <c r="ERA2" s="5"/>
      <c r="ERB2" s="5"/>
      <c r="ERC2" s="5"/>
      <c r="ERD2" s="5"/>
      <c r="ERE2" s="5"/>
      <c r="ERF2" s="5"/>
      <c r="ERG2" s="5"/>
      <c r="ERH2" s="5"/>
      <c r="ERI2" s="5"/>
      <c r="ERJ2" s="5"/>
      <c r="ERK2" s="5"/>
      <c r="ERL2" s="5"/>
      <c r="ERM2" s="5"/>
      <c r="ERN2" s="5"/>
      <c r="ERO2" s="5"/>
      <c r="ERP2" s="5"/>
      <c r="ERQ2" s="5"/>
      <c r="ERR2" s="5"/>
      <c r="ERS2" s="5"/>
      <c r="ERT2" s="5"/>
      <c r="ERU2" s="5"/>
      <c r="ERV2" s="5"/>
      <c r="ERW2" s="5"/>
      <c r="ERX2" s="5"/>
      <c r="ERY2" s="5"/>
      <c r="ERZ2" s="5"/>
      <c r="ESA2" s="5"/>
      <c r="ESB2" s="5"/>
      <c r="ESC2" s="5"/>
      <c r="ESD2" s="5"/>
      <c r="ESE2" s="5"/>
      <c r="ESF2" s="5"/>
      <c r="ESG2" s="5"/>
      <c r="ESH2" s="5"/>
      <c r="ESI2" s="5"/>
      <c r="ESJ2" s="5"/>
      <c r="ESK2" s="5"/>
      <c r="ESL2" s="5"/>
      <c r="ESM2" s="5"/>
      <c r="ESN2" s="5"/>
      <c r="ESO2" s="5"/>
      <c r="ESP2" s="5"/>
      <c r="ESQ2" s="5"/>
      <c r="ESR2" s="5"/>
      <c r="ESS2" s="5"/>
      <c r="EST2" s="5"/>
      <c r="ESU2" s="5"/>
      <c r="ESV2" s="5"/>
      <c r="ESW2" s="5"/>
      <c r="ESX2" s="5"/>
      <c r="ESY2" s="5"/>
      <c r="ESZ2" s="5"/>
      <c r="ETA2" s="5"/>
      <c r="ETB2" s="5"/>
      <c r="ETC2" s="5"/>
      <c r="ETD2" s="5"/>
      <c r="ETE2" s="5"/>
      <c r="ETF2" s="5"/>
      <c r="ETG2" s="5"/>
      <c r="ETH2" s="5"/>
      <c r="ETI2" s="5"/>
      <c r="ETJ2" s="5"/>
      <c r="ETK2" s="5"/>
      <c r="ETL2" s="5"/>
      <c r="ETM2" s="5"/>
      <c r="ETN2" s="5"/>
      <c r="ETO2" s="5"/>
      <c r="ETP2" s="5"/>
      <c r="ETQ2" s="5"/>
      <c r="ETR2" s="5"/>
      <c r="ETS2" s="5"/>
      <c r="ETT2" s="5"/>
      <c r="ETU2" s="5"/>
      <c r="ETV2" s="5"/>
      <c r="ETW2" s="5"/>
      <c r="ETX2" s="5"/>
      <c r="ETY2" s="5"/>
      <c r="ETZ2" s="5"/>
      <c r="EUA2" s="5"/>
      <c r="EUB2" s="5"/>
      <c r="EUC2" s="5"/>
      <c r="EUD2" s="5"/>
      <c r="EUE2" s="5"/>
      <c r="EUF2" s="5"/>
      <c r="EUG2" s="5"/>
      <c r="EUH2" s="5"/>
      <c r="EUI2" s="5"/>
      <c r="EUJ2" s="5"/>
      <c r="EUK2" s="5"/>
      <c r="EUL2" s="5"/>
      <c r="EUM2" s="5"/>
      <c r="EUN2" s="5"/>
      <c r="EUO2" s="5"/>
      <c r="EUP2" s="5"/>
      <c r="EUQ2" s="5"/>
      <c r="EUR2" s="5"/>
      <c r="EUS2" s="5"/>
      <c r="EUT2" s="5"/>
      <c r="EUU2" s="5"/>
      <c r="EUV2" s="5"/>
      <c r="EUW2" s="5"/>
      <c r="EUX2" s="5"/>
      <c r="EUY2" s="5"/>
      <c r="EUZ2" s="5"/>
      <c r="EVA2" s="5"/>
      <c r="EVB2" s="5"/>
      <c r="EVC2" s="5"/>
      <c r="EVD2" s="5"/>
      <c r="EVE2" s="5"/>
      <c r="EVF2" s="5"/>
      <c r="EVG2" s="5"/>
      <c r="EVH2" s="5"/>
      <c r="EVI2" s="5"/>
      <c r="EVJ2" s="5"/>
      <c r="EVK2" s="5"/>
      <c r="EVL2" s="5"/>
      <c r="EVM2" s="5"/>
      <c r="EVN2" s="5"/>
      <c r="EVO2" s="5"/>
      <c r="EVP2" s="5"/>
      <c r="EVQ2" s="5"/>
      <c r="EVR2" s="5"/>
      <c r="EVS2" s="5"/>
      <c r="EVT2" s="5"/>
      <c r="EVU2" s="5"/>
      <c r="EVV2" s="5"/>
      <c r="EVW2" s="5"/>
      <c r="EVX2" s="5"/>
      <c r="EVY2" s="5"/>
      <c r="EVZ2" s="5"/>
      <c r="EWA2" s="5"/>
      <c r="EWB2" s="5"/>
      <c r="EWC2" s="5"/>
      <c r="EWD2" s="5"/>
      <c r="EWE2" s="5"/>
      <c r="EWF2" s="5"/>
      <c r="EWG2" s="5"/>
      <c r="EWH2" s="5"/>
      <c r="EWI2" s="5"/>
      <c r="EWJ2" s="5"/>
      <c r="EWK2" s="5"/>
      <c r="EWL2" s="5"/>
      <c r="EWM2" s="5"/>
      <c r="EWN2" s="5"/>
      <c r="EWO2" s="5"/>
      <c r="EWP2" s="5"/>
      <c r="EWQ2" s="5"/>
      <c r="EWR2" s="5"/>
      <c r="EWS2" s="5"/>
      <c r="EWT2" s="5"/>
      <c r="EWU2" s="5"/>
      <c r="EWV2" s="5"/>
      <c r="EWW2" s="5"/>
      <c r="EWX2" s="5"/>
      <c r="EWY2" s="5"/>
      <c r="EWZ2" s="5"/>
      <c r="EXA2" s="5"/>
      <c r="EXB2" s="5"/>
      <c r="EXC2" s="5"/>
      <c r="EXD2" s="5"/>
      <c r="EXE2" s="5"/>
      <c r="EXF2" s="5"/>
      <c r="EXG2" s="5"/>
      <c r="EXH2" s="5"/>
      <c r="EXI2" s="5"/>
      <c r="EXJ2" s="5"/>
      <c r="EXK2" s="5"/>
      <c r="EXL2" s="5"/>
      <c r="EXM2" s="5"/>
      <c r="EXN2" s="5"/>
      <c r="EXO2" s="5"/>
      <c r="EXP2" s="5"/>
      <c r="EXQ2" s="5"/>
      <c r="EXR2" s="5"/>
      <c r="EXS2" s="5"/>
      <c r="EXT2" s="5"/>
      <c r="EXU2" s="5"/>
      <c r="EXV2" s="5"/>
      <c r="EXW2" s="5"/>
      <c r="EXX2" s="5"/>
      <c r="EXY2" s="5"/>
      <c r="EXZ2" s="5"/>
      <c r="EYA2" s="5"/>
      <c r="EYB2" s="5"/>
      <c r="EYC2" s="5"/>
      <c r="EYD2" s="5"/>
      <c r="EYE2" s="5"/>
      <c r="EYF2" s="5"/>
      <c r="EYG2" s="5"/>
      <c r="EYH2" s="5"/>
      <c r="EYI2" s="5"/>
      <c r="EYJ2" s="5"/>
      <c r="EYK2" s="5"/>
      <c r="EYL2" s="5"/>
      <c r="EYM2" s="5"/>
      <c r="EYN2" s="5"/>
      <c r="EYO2" s="5"/>
      <c r="EYP2" s="5"/>
      <c r="EYQ2" s="5"/>
      <c r="EYR2" s="5"/>
      <c r="EYS2" s="5"/>
      <c r="EYT2" s="5"/>
      <c r="EYU2" s="5"/>
      <c r="EYV2" s="5"/>
      <c r="EYW2" s="5"/>
      <c r="EYX2" s="5"/>
      <c r="EYY2" s="5"/>
      <c r="EYZ2" s="5"/>
      <c r="EZA2" s="5"/>
      <c r="EZB2" s="5"/>
      <c r="EZC2" s="5"/>
      <c r="EZD2" s="5"/>
      <c r="EZE2" s="5"/>
      <c r="EZF2" s="5"/>
      <c r="EZG2" s="5"/>
      <c r="EZH2" s="5"/>
      <c r="EZI2" s="5"/>
      <c r="EZJ2" s="5"/>
      <c r="EZK2" s="5"/>
      <c r="EZL2" s="5"/>
      <c r="EZM2" s="5"/>
      <c r="EZN2" s="5"/>
      <c r="EZO2" s="5"/>
      <c r="EZP2" s="5"/>
      <c r="EZQ2" s="5"/>
      <c r="EZR2" s="5"/>
      <c r="EZS2" s="5"/>
      <c r="EZT2" s="5"/>
      <c r="EZU2" s="5"/>
      <c r="EZV2" s="5"/>
      <c r="EZW2" s="5"/>
      <c r="EZX2" s="5"/>
      <c r="EZY2" s="5"/>
      <c r="EZZ2" s="5"/>
      <c r="FAA2" s="5"/>
      <c r="FAB2" s="5"/>
      <c r="FAC2" s="5"/>
      <c r="FAD2" s="5"/>
      <c r="FAE2" s="5"/>
      <c r="FAF2" s="5"/>
      <c r="FAG2" s="5"/>
      <c r="FAH2" s="5"/>
      <c r="FAI2" s="5"/>
      <c r="FAJ2" s="5"/>
      <c r="FAK2" s="5"/>
      <c r="FAL2" s="5"/>
      <c r="FAM2" s="5"/>
      <c r="FAN2" s="5"/>
      <c r="FAO2" s="5"/>
      <c r="FAP2" s="5"/>
      <c r="FAQ2" s="5"/>
      <c r="FAR2" s="5"/>
      <c r="FAS2" s="5"/>
      <c r="FAT2" s="5"/>
      <c r="FAU2" s="5"/>
      <c r="FAV2" s="5"/>
      <c r="FAW2" s="5"/>
      <c r="FAX2" s="5"/>
      <c r="FAY2" s="5"/>
      <c r="FAZ2" s="5"/>
      <c r="FBA2" s="5"/>
      <c r="FBB2" s="5"/>
      <c r="FBC2" s="5"/>
      <c r="FBD2" s="5"/>
      <c r="FBE2" s="5"/>
      <c r="FBF2" s="5"/>
      <c r="FBG2" s="5"/>
      <c r="FBH2" s="5"/>
      <c r="FBI2" s="5"/>
      <c r="FBJ2" s="5"/>
      <c r="FBK2" s="5"/>
      <c r="FBL2" s="5"/>
      <c r="FBM2" s="5"/>
      <c r="FBN2" s="5"/>
      <c r="FBO2" s="5"/>
      <c r="FBP2" s="5"/>
      <c r="FBQ2" s="5"/>
      <c r="FBR2" s="5"/>
      <c r="FBS2" s="5"/>
      <c r="FBT2" s="5"/>
      <c r="FBU2" s="5"/>
      <c r="FBV2" s="5"/>
      <c r="FBW2" s="5"/>
      <c r="FBX2" s="5"/>
      <c r="FBY2" s="5"/>
      <c r="FBZ2" s="5"/>
      <c r="FCA2" s="5"/>
      <c r="FCB2" s="5"/>
      <c r="FCC2" s="5"/>
      <c r="FCD2" s="5"/>
      <c r="FCE2" s="5"/>
      <c r="FCF2" s="5"/>
      <c r="FCG2" s="5"/>
      <c r="FCH2" s="5"/>
      <c r="FCI2" s="5"/>
      <c r="FCJ2" s="5"/>
      <c r="FCK2" s="5"/>
      <c r="FCL2" s="5"/>
      <c r="FCM2" s="5"/>
      <c r="FCN2" s="5"/>
      <c r="FCO2" s="5"/>
      <c r="FCP2" s="5"/>
      <c r="FCQ2" s="5"/>
      <c r="FCR2" s="5"/>
      <c r="FCS2" s="5"/>
      <c r="FCT2" s="5"/>
      <c r="FCU2" s="5"/>
      <c r="FCV2" s="5"/>
      <c r="FCW2" s="5"/>
      <c r="FCX2" s="5"/>
      <c r="FCY2" s="5"/>
      <c r="FCZ2" s="5"/>
      <c r="FDA2" s="5"/>
      <c r="FDB2" s="5"/>
      <c r="FDC2" s="5"/>
      <c r="FDD2" s="5"/>
      <c r="FDE2" s="5"/>
      <c r="FDF2" s="5"/>
      <c r="FDG2" s="5"/>
      <c r="FDH2" s="5"/>
      <c r="FDI2" s="5"/>
      <c r="FDJ2" s="5"/>
      <c r="FDK2" s="5"/>
      <c r="FDL2" s="5"/>
      <c r="FDM2" s="5"/>
      <c r="FDN2" s="5"/>
      <c r="FDO2" s="5"/>
      <c r="FDP2" s="5"/>
      <c r="FDQ2" s="5"/>
      <c r="FDR2" s="5"/>
      <c r="FDS2" s="5"/>
      <c r="FDT2" s="5"/>
      <c r="FDU2" s="5"/>
      <c r="FDV2" s="5"/>
      <c r="FDW2" s="5"/>
      <c r="FDX2" s="5"/>
      <c r="FDY2" s="5"/>
      <c r="FDZ2" s="5"/>
      <c r="FEA2" s="5"/>
      <c r="FEB2" s="5"/>
      <c r="FEC2" s="5"/>
      <c r="FED2" s="5"/>
      <c r="FEE2" s="5"/>
      <c r="FEF2" s="5"/>
      <c r="FEG2" s="5"/>
      <c r="FEH2" s="5"/>
      <c r="FEI2" s="5"/>
      <c r="FEJ2" s="5"/>
      <c r="FEK2" s="5"/>
      <c r="FEL2" s="5"/>
      <c r="FEM2" s="5"/>
      <c r="FEN2" s="5"/>
      <c r="FEO2" s="5"/>
      <c r="FEP2" s="5"/>
      <c r="FEQ2" s="5"/>
      <c r="FER2" s="5"/>
      <c r="FES2" s="5"/>
      <c r="FET2" s="5"/>
      <c r="FEU2" s="5"/>
      <c r="FEV2" s="5"/>
      <c r="FEW2" s="5"/>
      <c r="FEX2" s="5"/>
      <c r="FEY2" s="5"/>
      <c r="FEZ2" s="5"/>
      <c r="FFA2" s="5"/>
      <c r="FFB2" s="5"/>
      <c r="FFC2" s="5"/>
      <c r="FFD2" s="5"/>
      <c r="FFE2" s="5"/>
      <c r="FFF2" s="5"/>
      <c r="FFG2" s="5"/>
      <c r="FFH2" s="5"/>
      <c r="FFI2" s="5"/>
      <c r="FFJ2" s="5"/>
      <c r="FFK2" s="5"/>
      <c r="FFL2" s="5"/>
      <c r="FFM2" s="5"/>
      <c r="FFN2" s="5"/>
      <c r="FFO2" s="5"/>
      <c r="FFP2" s="5"/>
      <c r="FFQ2" s="5"/>
      <c r="FFR2" s="5"/>
      <c r="FFS2" s="5"/>
      <c r="FFT2" s="5"/>
      <c r="FFU2" s="5"/>
      <c r="FFV2" s="5"/>
      <c r="FFW2" s="5"/>
      <c r="FFX2" s="5"/>
      <c r="FFY2" s="5"/>
      <c r="FFZ2" s="5"/>
      <c r="FGA2" s="5"/>
      <c r="FGB2" s="5"/>
      <c r="FGC2" s="5"/>
      <c r="FGD2" s="5"/>
      <c r="FGE2" s="5"/>
      <c r="FGF2" s="5"/>
      <c r="FGG2" s="5"/>
      <c r="FGH2" s="5"/>
      <c r="FGI2" s="5"/>
      <c r="FGJ2" s="5"/>
      <c r="FGK2" s="5"/>
      <c r="FGL2" s="5"/>
      <c r="FGM2" s="5"/>
      <c r="FGN2" s="5"/>
      <c r="FGO2" s="5"/>
      <c r="FGP2" s="5"/>
      <c r="FGQ2" s="5"/>
      <c r="FGR2" s="5"/>
      <c r="FGS2" s="5"/>
      <c r="FGT2" s="5"/>
      <c r="FGU2" s="5"/>
      <c r="FGV2" s="5"/>
      <c r="FGW2" s="5"/>
      <c r="FGX2" s="5"/>
      <c r="FGY2" s="5"/>
      <c r="FGZ2" s="5"/>
      <c r="FHA2" s="5"/>
      <c r="FHB2" s="5"/>
      <c r="FHC2" s="5"/>
      <c r="FHD2" s="5"/>
      <c r="FHE2" s="5"/>
      <c r="FHF2" s="5"/>
      <c r="FHG2" s="5"/>
      <c r="FHH2" s="5"/>
      <c r="FHI2" s="5"/>
      <c r="FHJ2" s="5"/>
      <c r="FHK2" s="5"/>
      <c r="FHL2" s="5"/>
      <c r="FHM2" s="5"/>
      <c r="FHN2" s="5"/>
      <c r="FHO2" s="5"/>
      <c r="FHP2" s="5"/>
      <c r="FHQ2" s="5"/>
      <c r="FHR2" s="5"/>
      <c r="FHS2" s="5"/>
      <c r="FHT2" s="5"/>
      <c r="FHU2" s="5"/>
      <c r="FHV2" s="5"/>
      <c r="FHW2" s="5"/>
      <c r="FHX2" s="5"/>
      <c r="FHY2" s="5"/>
      <c r="FHZ2" s="5"/>
      <c r="FIA2" s="5"/>
      <c r="FIB2" s="5"/>
      <c r="FIC2" s="5"/>
      <c r="FID2" s="5"/>
      <c r="FIE2" s="5"/>
      <c r="FIF2" s="5"/>
      <c r="FIG2" s="5"/>
      <c r="FIH2" s="5"/>
      <c r="FII2" s="5"/>
      <c r="FIJ2" s="5"/>
      <c r="FIK2" s="5"/>
      <c r="FIL2" s="5"/>
      <c r="FIM2" s="5"/>
      <c r="FIN2" s="5"/>
      <c r="FIO2" s="5"/>
      <c r="FIP2" s="5"/>
      <c r="FIQ2" s="5"/>
      <c r="FIR2" s="5"/>
      <c r="FIS2" s="5"/>
      <c r="FIT2" s="5"/>
      <c r="FIU2" s="5"/>
      <c r="FIV2" s="5"/>
      <c r="FIW2" s="5"/>
      <c r="FIX2" s="5"/>
      <c r="FIY2" s="5"/>
      <c r="FIZ2" s="5"/>
      <c r="FJA2" s="5"/>
      <c r="FJB2" s="5"/>
      <c r="FJC2" s="5"/>
      <c r="FJD2" s="5"/>
      <c r="FJE2" s="5"/>
      <c r="FJF2" s="5"/>
      <c r="FJG2" s="5"/>
      <c r="FJH2" s="5"/>
      <c r="FJI2" s="5"/>
      <c r="FJJ2" s="5"/>
      <c r="FJK2" s="5"/>
      <c r="FJL2" s="5"/>
      <c r="FJM2" s="5"/>
      <c r="FJN2" s="5"/>
      <c r="FJO2" s="5"/>
      <c r="FJP2" s="5"/>
      <c r="FJQ2" s="5"/>
      <c r="FJR2" s="5"/>
      <c r="FJS2" s="5"/>
      <c r="FJT2" s="5"/>
      <c r="FJU2" s="5"/>
      <c r="FJV2" s="5"/>
      <c r="FJW2" s="5"/>
      <c r="FJX2" s="5"/>
      <c r="FJY2" s="5"/>
      <c r="FJZ2" s="5"/>
      <c r="FKA2" s="5"/>
      <c r="FKB2" s="5"/>
      <c r="FKC2" s="5"/>
      <c r="FKD2" s="5"/>
      <c r="FKE2" s="5"/>
      <c r="FKF2" s="5"/>
      <c r="FKG2" s="5"/>
      <c r="FKH2" s="5"/>
      <c r="FKI2" s="5"/>
      <c r="FKJ2" s="5"/>
      <c r="FKK2" s="5"/>
      <c r="FKL2" s="5"/>
      <c r="FKM2" s="5"/>
      <c r="FKN2" s="5"/>
      <c r="FKO2" s="5"/>
      <c r="FKP2" s="5"/>
      <c r="FKQ2" s="5"/>
      <c r="FKR2" s="5"/>
      <c r="FKS2" s="5"/>
      <c r="FKT2" s="5"/>
      <c r="FKU2" s="5"/>
      <c r="FKV2" s="5"/>
      <c r="FKW2" s="5"/>
      <c r="FKX2" s="5"/>
      <c r="FKY2" s="5"/>
      <c r="FKZ2" s="5"/>
      <c r="FLA2" s="5"/>
      <c r="FLB2" s="5"/>
      <c r="FLC2" s="5"/>
      <c r="FLD2" s="5"/>
      <c r="FLE2" s="5"/>
      <c r="FLF2" s="5"/>
      <c r="FLG2" s="5"/>
      <c r="FLH2" s="5"/>
      <c r="FLI2" s="5"/>
      <c r="FLJ2" s="5"/>
      <c r="FLK2" s="5"/>
      <c r="FLL2" s="5"/>
      <c r="FLM2" s="5"/>
      <c r="FLN2" s="5"/>
      <c r="FLO2" s="5"/>
      <c r="FLP2" s="5"/>
      <c r="FLQ2" s="5"/>
      <c r="FLR2" s="5"/>
      <c r="FLS2" s="5"/>
      <c r="FLT2" s="5"/>
      <c r="FLU2" s="5"/>
      <c r="FLV2" s="5"/>
      <c r="FLW2" s="5"/>
      <c r="FLX2" s="5"/>
      <c r="FLY2" s="5"/>
      <c r="FLZ2" s="5"/>
      <c r="FMA2" s="5"/>
      <c r="FMB2" s="5"/>
      <c r="FMC2" s="5"/>
      <c r="FMD2" s="5"/>
      <c r="FME2" s="5"/>
      <c r="FMF2" s="5"/>
      <c r="FMG2" s="5"/>
      <c r="FMH2" s="5"/>
      <c r="FMI2" s="5"/>
      <c r="FMJ2" s="5"/>
      <c r="FMK2" s="5"/>
      <c r="FML2" s="5"/>
      <c r="FMM2" s="5"/>
      <c r="FMN2" s="5"/>
      <c r="FMO2" s="5"/>
      <c r="FMP2" s="5"/>
      <c r="FMQ2" s="5"/>
      <c r="FMR2" s="5"/>
      <c r="FMS2" s="5"/>
      <c r="FMT2" s="5"/>
      <c r="FMU2" s="5"/>
      <c r="FMV2" s="5"/>
      <c r="FMW2" s="5"/>
      <c r="FMX2" s="5"/>
      <c r="FMY2" s="5"/>
      <c r="FMZ2" s="5"/>
      <c r="FNA2" s="5"/>
      <c r="FNB2" s="5"/>
      <c r="FNC2" s="5"/>
      <c r="FND2" s="5"/>
      <c r="FNE2" s="5"/>
      <c r="FNF2" s="5"/>
      <c r="FNG2" s="5"/>
      <c r="FNH2" s="5"/>
      <c r="FNI2" s="5"/>
      <c r="FNJ2" s="5"/>
      <c r="FNK2" s="5"/>
      <c r="FNL2" s="5"/>
      <c r="FNM2" s="5"/>
      <c r="FNN2" s="5"/>
      <c r="FNO2" s="5"/>
      <c r="FNP2" s="5"/>
      <c r="FNQ2" s="5"/>
      <c r="FNR2" s="5"/>
      <c r="FNS2" s="5"/>
      <c r="FNT2" s="5"/>
      <c r="FNU2" s="5"/>
      <c r="FNV2" s="5"/>
      <c r="FNW2" s="5"/>
      <c r="FNX2" s="5"/>
      <c r="FNY2" s="5"/>
      <c r="FNZ2" s="5"/>
      <c r="FOA2" s="5"/>
      <c r="FOB2" s="5"/>
      <c r="FOC2" s="5"/>
      <c r="FOD2" s="5"/>
      <c r="FOE2" s="5"/>
      <c r="FOF2" s="5"/>
      <c r="FOG2" s="5"/>
      <c r="FOH2" s="5"/>
      <c r="FOI2" s="5"/>
      <c r="FOJ2" s="5"/>
      <c r="FOK2" s="5"/>
      <c r="FOL2" s="5"/>
      <c r="FOM2" s="5"/>
      <c r="FON2" s="5"/>
      <c r="FOO2" s="5"/>
      <c r="FOP2" s="5"/>
      <c r="FOQ2" s="5"/>
      <c r="FOR2" s="5"/>
      <c r="FOS2" s="5"/>
      <c r="FOT2" s="5"/>
      <c r="FOU2" s="5"/>
      <c r="FOV2" s="5"/>
      <c r="FOW2" s="5"/>
      <c r="FOX2" s="5"/>
      <c r="FOY2" s="5"/>
      <c r="FOZ2" s="5"/>
      <c r="FPA2" s="5"/>
      <c r="FPB2" s="5"/>
      <c r="FPC2" s="5"/>
      <c r="FPD2" s="5"/>
      <c r="FPE2" s="5"/>
      <c r="FPF2" s="5"/>
      <c r="FPG2" s="5"/>
      <c r="FPH2" s="5"/>
      <c r="FPI2" s="5"/>
      <c r="FPJ2" s="5"/>
      <c r="FPK2" s="5"/>
      <c r="FPL2" s="5"/>
      <c r="FPM2" s="5"/>
      <c r="FPN2" s="5"/>
      <c r="FPO2" s="5"/>
      <c r="FPP2" s="5"/>
      <c r="FPQ2" s="5"/>
      <c r="FPR2" s="5"/>
      <c r="FPS2" s="5"/>
      <c r="FPT2" s="5"/>
      <c r="FPU2" s="5"/>
      <c r="FPV2" s="5"/>
      <c r="FPW2" s="5"/>
      <c r="FPX2" s="5"/>
      <c r="FPY2" s="5"/>
      <c r="FPZ2" s="5"/>
      <c r="FQA2" s="5"/>
      <c r="FQB2" s="5"/>
      <c r="FQC2" s="5"/>
      <c r="FQD2" s="5"/>
      <c r="FQE2" s="5"/>
      <c r="FQF2" s="5"/>
      <c r="FQG2" s="5"/>
      <c r="FQH2" s="5"/>
      <c r="FQI2" s="5"/>
      <c r="FQJ2" s="5"/>
      <c r="FQK2" s="5"/>
      <c r="FQL2" s="5"/>
      <c r="FQM2" s="5"/>
      <c r="FQN2" s="5"/>
      <c r="FQO2" s="5"/>
      <c r="FQP2" s="5"/>
      <c r="FQQ2" s="5"/>
      <c r="FQR2" s="5"/>
      <c r="FQS2" s="5"/>
      <c r="FQT2" s="5"/>
      <c r="FQU2" s="5"/>
      <c r="FQV2" s="5"/>
      <c r="FQW2" s="5"/>
      <c r="FQX2" s="5"/>
      <c r="FQY2" s="5"/>
      <c r="FQZ2" s="5"/>
      <c r="FRA2" s="5"/>
      <c r="FRB2" s="5"/>
      <c r="FRC2" s="5"/>
      <c r="FRD2" s="5"/>
      <c r="FRE2" s="5"/>
      <c r="FRF2" s="5"/>
      <c r="FRG2" s="5"/>
      <c r="FRH2" s="5"/>
      <c r="FRI2" s="5"/>
      <c r="FRJ2" s="5"/>
      <c r="FRK2" s="5"/>
      <c r="FRL2" s="5"/>
      <c r="FRM2" s="5"/>
      <c r="FRN2" s="5"/>
      <c r="FRO2" s="5"/>
      <c r="FRP2" s="5"/>
      <c r="FRQ2" s="5"/>
      <c r="FRR2" s="5"/>
      <c r="FRS2" s="5"/>
      <c r="FRT2" s="5"/>
      <c r="FRU2" s="5"/>
      <c r="FRV2" s="5"/>
      <c r="FRW2" s="5"/>
      <c r="FRX2" s="5"/>
      <c r="FRY2" s="5"/>
      <c r="FRZ2" s="5"/>
      <c r="FSA2" s="5"/>
      <c r="FSB2" s="5"/>
      <c r="FSC2" s="5"/>
      <c r="FSD2" s="5"/>
      <c r="FSE2" s="5"/>
      <c r="FSF2" s="5"/>
      <c r="FSG2" s="5"/>
      <c r="FSH2" s="5"/>
      <c r="FSI2" s="5"/>
      <c r="FSJ2" s="5"/>
      <c r="FSK2" s="5"/>
      <c r="FSL2" s="5"/>
      <c r="FSM2" s="5"/>
      <c r="FSN2" s="5"/>
      <c r="FSO2" s="5"/>
      <c r="FSP2" s="5"/>
      <c r="FSQ2" s="5"/>
      <c r="FSR2" s="5"/>
      <c r="FSS2" s="5"/>
      <c r="FST2" s="5"/>
      <c r="FSU2" s="5"/>
      <c r="FSV2" s="5"/>
      <c r="FSW2" s="5"/>
      <c r="FSX2" s="5"/>
      <c r="FSY2" s="5"/>
      <c r="FSZ2" s="5"/>
      <c r="FTA2" s="5"/>
      <c r="FTB2" s="5"/>
      <c r="FTC2" s="5"/>
      <c r="FTD2" s="5"/>
      <c r="FTE2" s="5"/>
      <c r="FTF2" s="5"/>
      <c r="FTG2" s="5"/>
      <c r="FTH2" s="5"/>
      <c r="FTI2" s="5"/>
      <c r="FTJ2" s="5"/>
      <c r="FTK2" s="5"/>
      <c r="FTL2" s="5"/>
      <c r="FTM2" s="5"/>
      <c r="FTN2" s="5"/>
      <c r="FTO2" s="5"/>
      <c r="FTP2" s="5"/>
      <c r="FTQ2" s="5"/>
      <c r="FTR2" s="5"/>
      <c r="FTS2" s="5"/>
      <c r="FTT2" s="5"/>
      <c r="FTU2" s="5"/>
      <c r="FTV2" s="5"/>
      <c r="FTW2" s="5"/>
      <c r="FTX2" s="5"/>
      <c r="FTY2" s="5"/>
      <c r="FTZ2" s="5"/>
      <c r="FUA2" s="5"/>
      <c r="FUB2" s="5"/>
      <c r="FUC2" s="5"/>
      <c r="FUD2" s="5"/>
      <c r="FUE2" s="5"/>
      <c r="FUF2" s="5"/>
      <c r="FUG2" s="5"/>
      <c r="FUH2" s="5"/>
      <c r="FUI2" s="5"/>
      <c r="FUJ2" s="5"/>
      <c r="FUK2" s="5"/>
      <c r="FUL2" s="5"/>
      <c r="FUM2" s="5"/>
      <c r="FUN2" s="5"/>
      <c r="FUO2" s="5"/>
      <c r="FUP2" s="5"/>
      <c r="FUQ2" s="5"/>
      <c r="FUR2" s="5"/>
      <c r="FUS2" s="5"/>
      <c r="FUT2" s="5"/>
      <c r="FUU2" s="5"/>
      <c r="FUV2" s="5"/>
      <c r="FUW2" s="5"/>
      <c r="FUX2" s="5"/>
      <c r="FUY2" s="5"/>
      <c r="FUZ2" s="5"/>
      <c r="FVA2" s="5"/>
      <c r="FVB2" s="5"/>
      <c r="FVC2" s="5"/>
      <c r="FVD2" s="5"/>
      <c r="FVE2" s="5"/>
      <c r="FVF2" s="5"/>
      <c r="FVG2" s="5"/>
      <c r="FVH2" s="5"/>
      <c r="FVI2" s="5"/>
      <c r="FVJ2" s="5"/>
      <c r="FVK2" s="5"/>
      <c r="FVL2" s="5"/>
      <c r="FVM2" s="5"/>
      <c r="FVN2" s="5"/>
      <c r="FVO2" s="5"/>
      <c r="FVP2" s="5"/>
      <c r="FVQ2" s="5"/>
      <c r="FVR2" s="5"/>
      <c r="FVS2" s="5"/>
      <c r="FVT2" s="5"/>
      <c r="FVU2" s="5"/>
      <c r="FVV2" s="5"/>
      <c r="FVW2" s="5"/>
      <c r="FVX2" s="5"/>
      <c r="FVY2" s="5"/>
      <c r="FVZ2" s="5"/>
      <c r="FWA2" s="5"/>
      <c r="FWB2" s="5"/>
      <c r="FWC2" s="5"/>
      <c r="FWD2" s="5"/>
      <c r="FWE2" s="5"/>
      <c r="FWF2" s="5"/>
      <c r="FWG2" s="5"/>
      <c r="FWH2" s="5"/>
      <c r="FWI2" s="5"/>
      <c r="FWJ2" s="5"/>
      <c r="FWK2" s="5"/>
      <c r="FWL2" s="5"/>
      <c r="FWM2" s="5"/>
      <c r="FWN2" s="5"/>
      <c r="FWO2" s="5"/>
      <c r="FWP2" s="5"/>
      <c r="FWQ2" s="5"/>
      <c r="FWR2" s="5"/>
      <c r="FWS2" s="5"/>
      <c r="FWT2" s="5"/>
      <c r="FWU2" s="5"/>
      <c r="FWV2" s="5"/>
      <c r="FWW2" s="5"/>
      <c r="FWX2" s="5"/>
      <c r="FWY2" s="5"/>
      <c r="FWZ2" s="5"/>
      <c r="FXA2" s="5"/>
      <c r="FXB2" s="5"/>
      <c r="FXC2" s="5"/>
      <c r="FXD2" s="5"/>
      <c r="FXE2" s="5"/>
      <c r="FXF2" s="5"/>
      <c r="FXG2" s="5"/>
      <c r="FXH2" s="5"/>
      <c r="FXI2" s="5"/>
      <c r="FXJ2" s="5"/>
      <c r="FXK2" s="5"/>
      <c r="FXL2" s="5"/>
      <c r="FXM2" s="5"/>
      <c r="FXN2" s="5"/>
      <c r="FXO2" s="5"/>
      <c r="FXP2" s="5"/>
      <c r="FXQ2" s="5"/>
      <c r="FXR2" s="5"/>
      <c r="FXS2" s="5"/>
      <c r="FXT2" s="5"/>
      <c r="FXU2" s="5"/>
      <c r="FXV2" s="5"/>
      <c r="FXW2" s="5"/>
      <c r="FXX2" s="5"/>
      <c r="FXY2" s="5"/>
      <c r="FXZ2" s="5"/>
      <c r="FYA2" s="5"/>
      <c r="FYB2" s="5"/>
      <c r="FYC2" s="5"/>
      <c r="FYD2" s="5"/>
      <c r="FYE2" s="5"/>
      <c r="FYF2" s="5"/>
      <c r="FYG2" s="5"/>
      <c r="FYH2" s="5"/>
      <c r="FYI2" s="5"/>
      <c r="FYJ2" s="5"/>
      <c r="FYK2" s="5"/>
      <c r="FYL2" s="5"/>
      <c r="FYM2" s="5"/>
      <c r="FYN2" s="5"/>
      <c r="FYO2" s="5"/>
      <c r="FYP2" s="5"/>
      <c r="FYQ2" s="5"/>
      <c r="FYR2" s="5"/>
      <c r="FYS2" s="5"/>
      <c r="FYT2" s="5"/>
      <c r="FYU2" s="5"/>
      <c r="FYV2" s="5"/>
      <c r="FYW2" s="5"/>
      <c r="FYX2" s="5"/>
      <c r="FYY2" s="5"/>
      <c r="FYZ2" s="5"/>
      <c r="FZA2" s="5"/>
      <c r="FZB2" s="5"/>
      <c r="FZC2" s="5"/>
      <c r="FZD2" s="5"/>
      <c r="FZE2" s="5"/>
      <c r="FZF2" s="5"/>
      <c r="FZG2" s="5"/>
      <c r="FZH2" s="5"/>
      <c r="FZI2" s="5"/>
      <c r="FZJ2" s="5"/>
      <c r="FZK2" s="5"/>
      <c r="FZL2" s="5"/>
      <c r="FZM2" s="5"/>
      <c r="FZN2" s="5"/>
      <c r="FZO2" s="5"/>
      <c r="FZP2" s="5"/>
      <c r="FZQ2" s="5"/>
      <c r="FZR2" s="5"/>
      <c r="FZS2" s="5"/>
      <c r="FZT2" s="5"/>
      <c r="FZU2" s="5"/>
      <c r="FZV2" s="5"/>
      <c r="FZW2" s="5"/>
      <c r="FZX2" s="5"/>
      <c r="FZY2" s="5"/>
      <c r="FZZ2" s="5"/>
      <c r="GAA2" s="5"/>
      <c r="GAB2" s="5"/>
      <c r="GAC2" s="5"/>
      <c r="GAD2" s="5"/>
      <c r="GAE2" s="5"/>
      <c r="GAF2" s="5"/>
      <c r="GAG2" s="5"/>
      <c r="GAH2" s="5"/>
      <c r="GAI2" s="5"/>
      <c r="GAJ2" s="5"/>
      <c r="GAK2" s="5"/>
      <c r="GAL2" s="5"/>
      <c r="GAM2" s="5"/>
      <c r="GAN2" s="5"/>
      <c r="GAO2" s="5"/>
      <c r="GAP2" s="5"/>
      <c r="GAQ2" s="5"/>
      <c r="GAR2" s="5"/>
      <c r="GAS2" s="5"/>
      <c r="GAT2" s="5"/>
      <c r="GAU2" s="5"/>
      <c r="GAV2" s="5"/>
      <c r="GAW2" s="5"/>
      <c r="GAX2" s="5"/>
      <c r="GAY2" s="5"/>
      <c r="GAZ2" s="5"/>
      <c r="GBA2" s="5"/>
      <c r="GBB2" s="5"/>
      <c r="GBC2" s="5"/>
      <c r="GBD2" s="5"/>
      <c r="GBE2" s="5"/>
      <c r="GBF2" s="5"/>
      <c r="GBG2" s="5"/>
      <c r="GBH2" s="5"/>
      <c r="GBI2" s="5"/>
      <c r="GBJ2" s="5"/>
      <c r="GBK2" s="5"/>
      <c r="GBL2" s="5"/>
      <c r="GBM2" s="5"/>
      <c r="GBN2" s="5"/>
      <c r="GBO2" s="5"/>
      <c r="GBP2" s="5"/>
      <c r="GBQ2" s="5"/>
      <c r="GBR2" s="5"/>
      <c r="GBS2" s="5"/>
      <c r="GBT2" s="5"/>
      <c r="GBU2" s="5"/>
      <c r="GBV2" s="5"/>
      <c r="GBW2" s="5"/>
      <c r="GBX2" s="5"/>
      <c r="GBY2" s="5"/>
      <c r="GBZ2" s="5"/>
      <c r="GCA2" s="5"/>
      <c r="GCB2" s="5"/>
      <c r="GCC2" s="5"/>
      <c r="GCD2" s="5"/>
      <c r="GCE2" s="5"/>
      <c r="GCF2" s="5"/>
      <c r="GCG2" s="5"/>
      <c r="GCH2" s="5"/>
      <c r="GCI2" s="5"/>
      <c r="GCJ2" s="5"/>
      <c r="GCK2" s="5"/>
      <c r="GCL2" s="5"/>
      <c r="GCM2" s="5"/>
      <c r="GCN2" s="5"/>
      <c r="GCO2" s="5"/>
      <c r="GCP2" s="5"/>
      <c r="GCQ2" s="5"/>
      <c r="GCR2" s="5"/>
      <c r="GCS2" s="5"/>
      <c r="GCT2" s="5"/>
      <c r="GCU2" s="5"/>
      <c r="GCV2" s="5"/>
      <c r="GCW2" s="5"/>
      <c r="GCX2" s="5"/>
      <c r="GCY2" s="5"/>
      <c r="GCZ2" s="5"/>
      <c r="GDA2" s="5"/>
      <c r="GDB2" s="5"/>
      <c r="GDC2" s="5"/>
      <c r="GDD2" s="5"/>
      <c r="GDE2" s="5"/>
      <c r="GDF2" s="5"/>
      <c r="GDG2" s="5"/>
      <c r="GDH2" s="5"/>
      <c r="GDI2" s="5"/>
      <c r="GDJ2" s="5"/>
      <c r="GDK2" s="5"/>
      <c r="GDL2" s="5"/>
      <c r="GDM2" s="5"/>
      <c r="GDN2" s="5"/>
      <c r="GDO2" s="5"/>
      <c r="GDP2" s="5"/>
      <c r="GDQ2" s="5"/>
      <c r="GDR2" s="5"/>
      <c r="GDS2" s="5"/>
      <c r="GDT2" s="5"/>
      <c r="GDU2" s="5"/>
      <c r="GDV2" s="5"/>
      <c r="GDW2" s="5"/>
      <c r="GDX2" s="5"/>
      <c r="GDY2" s="5"/>
      <c r="GDZ2" s="5"/>
      <c r="GEA2" s="5"/>
      <c r="GEB2" s="5"/>
      <c r="GEC2" s="5"/>
      <c r="GED2" s="5"/>
      <c r="GEE2" s="5"/>
      <c r="GEF2" s="5"/>
      <c r="GEG2" s="5"/>
      <c r="GEH2" s="5"/>
      <c r="GEI2" s="5"/>
      <c r="GEJ2" s="5"/>
      <c r="GEK2" s="5"/>
      <c r="GEL2" s="5"/>
      <c r="GEM2" s="5"/>
      <c r="GEN2" s="5"/>
      <c r="GEO2" s="5"/>
      <c r="GEP2" s="5"/>
      <c r="GEQ2" s="5"/>
      <c r="GER2" s="5"/>
      <c r="GES2" s="5"/>
      <c r="GET2" s="5"/>
      <c r="GEU2" s="5"/>
      <c r="GEV2" s="5"/>
      <c r="GEW2" s="5"/>
      <c r="GEX2" s="5"/>
      <c r="GEY2" s="5"/>
      <c r="GEZ2" s="5"/>
      <c r="GFA2" s="5"/>
      <c r="GFB2" s="5"/>
      <c r="GFC2" s="5"/>
      <c r="GFD2" s="5"/>
      <c r="GFE2" s="5"/>
      <c r="GFF2" s="5"/>
      <c r="GFG2" s="5"/>
      <c r="GFH2" s="5"/>
      <c r="GFI2" s="5"/>
      <c r="GFJ2" s="5"/>
      <c r="GFK2" s="5"/>
      <c r="GFL2" s="5"/>
      <c r="GFM2" s="5"/>
      <c r="GFN2" s="5"/>
      <c r="GFO2" s="5"/>
      <c r="GFP2" s="5"/>
      <c r="GFQ2" s="5"/>
      <c r="GFR2" s="5"/>
      <c r="GFS2" s="5"/>
      <c r="GFT2" s="5"/>
      <c r="GFU2" s="5"/>
      <c r="GFV2" s="5"/>
      <c r="GFW2" s="5"/>
      <c r="GFX2" s="5"/>
      <c r="GFY2" s="5"/>
      <c r="GFZ2" s="5"/>
      <c r="GGA2" s="5"/>
      <c r="GGB2" s="5"/>
      <c r="GGC2" s="5"/>
      <c r="GGD2" s="5"/>
      <c r="GGE2" s="5"/>
      <c r="GGF2" s="5"/>
      <c r="GGG2" s="5"/>
      <c r="GGH2" s="5"/>
      <c r="GGI2" s="5"/>
      <c r="GGJ2" s="5"/>
      <c r="GGK2" s="5"/>
      <c r="GGL2" s="5"/>
      <c r="GGM2" s="5"/>
      <c r="GGN2" s="5"/>
      <c r="GGO2" s="5"/>
      <c r="GGP2" s="5"/>
      <c r="GGQ2" s="5"/>
      <c r="GGR2" s="5"/>
      <c r="GGS2" s="5"/>
      <c r="GGT2" s="5"/>
      <c r="GGU2" s="5"/>
      <c r="GGV2" s="5"/>
      <c r="GGW2" s="5"/>
      <c r="GGX2" s="5"/>
      <c r="GGY2" s="5"/>
      <c r="GGZ2" s="5"/>
      <c r="GHA2" s="5"/>
      <c r="GHB2" s="5"/>
      <c r="GHC2" s="5"/>
      <c r="GHD2" s="5"/>
      <c r="GHE2" s="5"/>
      <c r="GHF2" s="5"/>
      <c r="GHG2" s="5"/>
      <c r="GHH2" s="5"/>
      <c r="GHI2" s="5"/>
      <c r="GHJ2" s="5"/>
      <c r="GHK2" s="5"/>
      <c r="GHL2" s="5"/>
      <c r="GHM2" s="5"/>
      <c r="GHN2" s="5"/>
      <c r="GHO2" s="5"/>
      <c r="GHP2" s="5"/>
      <c r="GHQ2" s="5"/>
      <c r="GHR2" s="5"/>
      <c r="GHS2" s="5"/>
      <c r="GHT2" s="5"/>
      <c r="GHU2" s="5"/>
      <c r="GHV2" s="5"/>
      <c r="GHW2" s="5"/>
      <c r="GHX2" s="5"/>
      <c r="GHY2" s="5"/>
      <c r="GHZ2" s="5"/>
      <c r="GIA2" s="5"/>
      <c r="GIB2" s="5"/>
      <c r="GIC2" s="5"/>
      <c r="GID2" s="5"/>
      <c r="GIE2" s="5"/>
      <c r="GIF2" s="5"/>
      <c r="GIG2" s="5"/>
      <c r="GIH2" s="5"/>
      <c r="GII2" s="5"/>
      <c r="GIJ2" s="5"/>
      <c r="GIK2" s="5"/>
      <c r="GIL2" s="5"/>
      <c r="GIM2" s="5"/>
      <c r="GIN2" s="5"/>
      <c r="GIO2" s="5"/>
      <c r="GIP2" s="5"/>
      <c r="GIQ2" s="5"/>
      <c r="GIR2" s="5"/>
      <c r="GIS2" s="5"/>
      <c r="GIT2" s="5"/>
      <c r="GIU2" s="5"/>
      <c r="GIV2" s="5"/>
      <c r="GIW2" s="5"/>
      <c r="GIX2" s="5"/>
      <c r="GIY2" s="5"/>
      <c r="GIZ2" s="5"/>
      <c r="GJA2" s="5"/>
      <c r="GJB2" s="5"/>
      <c r="GJC2" s="5"/>
      <c r="GJD2" s="5"/>
      <c r="GJE2" s="5"/>
      <c r="GJF2" s="5"/>
      <c r="GJG2" s="5"/>
      <c r="GJH2" s="5"/>
      <c r="GJI2" s="5"/>
      <c r="GJJ2" s="5"/>
      <c r="GJK2" s="5"/>
      <c r="GJL2" s="5"/>
      <c r="GJM2" s="5"/>
      <c r="GJN2" s="5"/>
      <c r="GJO2" s="5"/>
      <c r="GJP2" s="5"/>
      <c r="GJQ2" s="5"/>
      <c r="GJR2" s="5"/>
      <c r="GJS2" s="5"/>
      <c r="GJT2" s="5"/>
      <c r="GJU2" s="5"/>
      <c r="GJV2" s="5"/>
      <c r="GJW2" s="5"/>
      <c r="GJX2" s="5"/>
      <c r="GJY2" s="5"/>
      <c r="GJZ2" s="5"/>
      <c r="GKA2" s="5"/>
      <c r="GKB2" s="5"/>
      <c r="GKC2" s="5"/>
      <c r="GKD2" s="5"/>
      <c r="GKE2" s="5"/>
      <c r="GKF2" s="5"/>
      <c r="GKG2" s="5"/>
      <c r="GKH2" s="5"/>
      <c r="GKI2" s="5"/>
      <c r="GKJ2" s="5"/>
      <c r="GKK2" s="5"/>
      <c r="GKL2" s="5"/>
      <c r="GKM2" s="5"/>
      <c r="GKN2" s="5"/>
      <c r="GKO2" s="5"/>
      <c r="GKP2" s="5"/>
      <c r="GKQ2" s="5"/>
      <c r="GKR2" s="5"/>
      <c r="GKS2" s="5"/>
      <c r="GKT2" s="5"/>
      <c r="GKU2" s="5"/>
      <c r="GKV2" s="5"/>
      <c r="GKW2" s="5"/>
      <c r="GKX2" s="5"/>
      <c r="GKY2" s="5"/>
      <c r="GKZ2" s="5"/>
      <c r="GLA2" s="5"/>
      <c r="GLB2" s="5"/>
      <c r="GLC2" s="5"/>
      <c r="GLD2" s="5"/>
      <c r="GLE2" s="5"/>
      <c r="GLF2" s="5"/>
      <c r="GLG2" s="5"/>
      <c r="GLH2" s="5"/>
      <c r="GLI2" s="5"/>
      <c r="GLJ2" s="5"/>
      <c r="GLK2" s="5"/>
      <c r="GLL2" s="5"/>
      <c r="GLM2" s="5"/>
      <c r="GLN2" s="5"/>
      <c r="GLO2" s="5"/>
      <c r="GLP2" s="5"/>
      <c r="GLQ2" s="5"/>
      <c r="GLR2" s="5"/>
      <c r="GLS2" s="5"/>
      <c r="GLT2" s="5"/>
      <c r="GLU2" s="5"/>
      <c r="GLV2" s="5"/>
      <c r="GLW2" s="5"/>
      <c r="GLX2" s="5"/>
      <c r="GLY2" s="5"/>
      <c r="GLZ2" s="5"/>
      <c r="GMA2" s="5"/>
      <c r="GMB2" s="5"/>
      <c r="GMC2" s="5"/>
      <c r="GMD2" s="5"/>
      <c r="GME2" s="5"/>
      <c r="GMF2" s="5"/>
      <c r="GMG2" s="5"/>
      <c r="GMH2" s="5"/>
      <c r="GMI2" s="5"/>
      <c r="GMJ2" s="5"/>
      <c r="GMK2" s="5"/>
      <c r="GML2" s="5"/>
      <c r="GMM2" s="5"/>
      <c r="GMN2" s="5"/>
      <c r="GMO2" s="5"/>
      <c r="GMP2" s="5"/>
      <c r="GMQ2" s="5"/>
      <c r="GMR2" s="5"/>
      <c r="GMS2" s="5"/>
      <c r="GMT2" s="5"/>
      <c r="GMU2" s="5"/>
      <c r="GMV2" s="5"/>
      <c r="GMW2" s="5"/>
      <c r="GMX2" s="5"/>
      <c r="GMY2" s="5"/>
      <c r="GMZ2" s="5"/>
      <c r="GNA2" s="5"/>
      <c r="GNB2" s="5"/>
      <c r="GNC2" s="5"/>
      <c r="GND2" s="5"/>
      <c r="GNE2" s="5"/>
      <c r="GNF2" s="5"/>
      <c r="GNG2" s="5"/>
      <c r="GNH2" s="5"/>
      <c r="GNI2" s="5"/>
      <c r="GNJ2" s="5"/>
      <c r="GNK2" s="5"/>
      <c r="GNL2" s="5"/>
      <c r="GNM2" s="5"/>
      <c r="GNN2" s="5"/>
      <c r="GNO2" s="5"/>
      <c r="GNP2" s="5"/>
      <c r="GNQ2" s="5"/>
      <c r="GNR2" s="5"/>
      <c r="GNS2" s="5"/>
      <c r="GNT2" s="5"/>
      <c r="GNU2" s="5"/>
      <c r="GNV2" s="5"/>
      <c r="GNW2" s="5"/>
      <c r="GNX2" s="5"/>
      <c r="GNY2" s="5"/>
      <c r="GNZ2" s="5"/>
      <c r="GOA2" s="5"/>
      <c r="GOB2" s="5"/>
      <c r="GOC2" s="5"/>
      <c r="GOD2" s="5"/>
      <c r="GOE2" s="5"/>
      <c r="GOF2" s="5"/>
      <c r="GOG2" s="5"/>
      <c r="GOH2" s="5"/>
      <c r="GOI2" s="5"/>
      <c r="GOJ2" s="5"/>
      <c r="GOK2" s="5"/>
      <c r="GOL2" s="5"/>
      <c r="GOM2" s="5"/>
      <c r="GON2" s="5"/>
      <c r="GOO2" s="5"/>
      <c r="GOP2" s="5"/>
      <c r="GOQ2" s="5"/>
      <c r="GOR2" s="5"/>
      <c r="GOS2" s="5"/>
      <c r="GOT2" s="5"/>
      <c r="GOU2" s="5"/>
      <c r="GOV2" s="5"/>
      <c r="GOW2" s="5"/>
      <c r="GOX2" s="5"/>
      <c r="GOY2" s="5"/>
      <c r="GOZ2" s="5"/>
      <c r="GPA2" s="5"/>
      <c r="GPB2" s="5"/>
      <c r="GPC2" s="5"/>
      <c r="GPD2" s="5"/>
      <c r="GPE2" s="5"/>
      <c r="GPF2" s="5"/>
      <c r="GPG2" s="5"/>
      <c r="GPH2" s="5"/>
      <c r="GPI2" s="5"/>
      <c r="GPJ2" s="5"/>
      <c r="GPK2" s="5"/>
      <c r="GPL2" s="5"/>
      <c r="GPM2" s="5"/>
      <c r="GPN2" s="5"/>
      <c r="GPO2" s="5"/>
      <c r="GPP2" s="5"/>
      <c r="GPQ2" s="5"/>
      <c r="GPR2" s="5"/>
      <c r="GPS2" s="5"/>
      <c r="GPT2" s="5"/>
      <c r="GPU2" s="5"/>
      <c r="GPV2" s="5"/>
      <c r="GPW2" s="5"/>
      <c r="GPX2" s="5"/>
      <c r="GPY2" s="5"/>
      <c r="GPZ2" s="5"/>
      <c r="GQA2" s="5"/>
      <c r="GQB2" s="5"/>
      <c r="GQC2" s="5"/>
      <c r="GQD2" s="5"/>
      <c r="GQE2" s="5"/>
      <c r="GQF2" s="5"/>
      <c r="GQG2" s="5"/>
      <c r="GQH2" s="5"/>
      <c r="GQI2" s="5"/>
      <c r="GQJ2" s="5"/>
      <c r="GQK2" s="5"/>
      <c r="GQL2" s="5"/>
      <c r="GQM2" s="5"/>
      <c r="GQN2" s="5"/>
      <c r="GQO2" s="5"/>
      <c r="GQP2" s="5"/>
      <c r="GQQ2" s="5"/>
      <c r="GQR2" s="5"/>
      <c r="GQS2" s="5"/>
      <c r="GQT2" s="5"/>
      <c r="GQU2" s="5"/>
      <c r="GQV2" s="5"/>
      <c r="GQW2" s="5"/>
      <c r="GQX2" s="5"/>
      <c r="GQY2" s="5"/>
      <c r="GQZ2" s="5"/>
      <c r="GRA2" s="5"/>
      <c r="GRB2" s="5"/>
      <c r="GRC2" s="5"/>
      <c r="GRD2" s="5"/>
      <c r="GRE2" s="5"/>
      <c r="GRF2" s="5"/>
      <c r="GRG2" s="5"/>
      <c r="GRH2" s="5"/>
      <c r="GRI2" s="5"/>
      <c r="GRJ2" s="5"/>
      <c r="GRK2" s="5"/>
      <c r="GRL2" s="5"/>
      <c r="GRM2" s="5"/>
      <c r="GRN2" s="5"/>
      <c r="GRO2" s="5"/>
      <c r="GRP2" s="5"/>
      <c r="GRQ2" s="5"/>
      <c r="GRR2" s="5"/>
      <c r="GRS2" s="5"/>
      <c r="GRT2" s="5"/>
      <c r="GRU2" s="5"/>
      <c r="GRV2" s="5"/>
      <c r="GRW2" s="5"/>
      <c r="GRX2" s="5"/>
      <c r="GRY2" s="5"/>
      <c r="GRZ2" s="5"/>
      <c r="GSA2" s="5"/>
      <c r="GSB2" s="5"/>
      <c r="GSC2" s="5"/>
      <c r="GSD2" s="5"/>
      <c r="GSE2" s="5"/>
      <c r="GSF2" s="5"/>
      <c r="GSG2" s="5"/>
      <c r="GSH2" s="5"/>
      <c r="GSI2" s="5"/>
      <c r="GSJ2" s="5"/>
      <c r="GSK2" s="5"/>
      <c r="GSL2" s="5"/>
      <c r="GSM2" s="5"/>
      <c r="GSN2" s="5"/>
      <c r="GSO2" s="5"/>
      <c r="GSP2" s="5"/>
      <c r="GSQ2" s="5"/>
      <c r="GSR2" s="5"/>
      <c r="GSS2" s="5"/>
      <c r="GST2" s="5"/>
      <c r="GSU2" s="5"/>
      <c r="GSV2" s="5"/>
      <c r="GSW2" s="5"/>
      <c r="GSX2" s="5"/>
      <c r="GSY2" s="5"/>
      <c r="GSZ2" s="5"/>
      <c r="GTA2" s="5"/>
      <c r="GTB2" s="5"/>
      <c r="GTC2" s="5"/>
      <c r="GTD2" s="5"/>
      <c r="GTE2" s="5"/>
      <c r="GTF2" s="5"/>
      <c r="GTG2" s="5"/>
      <c r="GTH2" s="5"/>
      <c r="GTI2" s="5"/>
      <c r="GTJ2" s="5"/>
      <c r="GTK2" s="5"/>
      <c r="GTL2" s="5"/>
      <c r="GTM2" s="5"/>
      <c r="GTN2" s="5"/>
      <c r="GTO2" s="5"/>
      <c r="GTP2" s="5"/>
      <c r="GTQ2" s="5"/>
      <c r="GTR2" s="5"/>
      <c r="GTS2" s="5"/>
      <c r="GTT2" s="5"/>
      <c r="GTU2" s="5"/>
      <c r="GTV2" s="5"/>
      <c r="GTW2" s="5"/>
      <c r="GTX2" s="5"/>
      <c r="GTY2" s="5"/>
      <c r="GTZ2" s="5"/>
      <c r="GUA2" s="5"/>
      <c r="GUB2" s="5"/>
      <c r="GUC2" s="5"/>
      <c r="GUD2" s="5"/>
      <c r="GUE2" s="5"/>
      <c r="GUF2" s="5"/>
      <c r="GUG2" s="5"/>
      <c r="GUH2" s="5"/>
      <c r="GUI2" s="5"/>
      <c r="GUJ2" s="5"/>
      <c r="GUK2" s="5"/>
      <c r="GUL2" s="5"/>
      <c r="GUM2" s="5"/>
      <c r="GUN2" s="5"/>
      <c r="GUO2" s="5"/>
      <c r="GUP2" s="5"/>
      <c r="GUQ2" s="5"/>
      <c r="GUR2" s="5"/>
      <c r="GUS2" s="5"/>
      <c r="GUT2" s="5"/>
      <c r="GUU2" s="5"/>
      <c r="GUV2" s="5"/>
      <c r="GUW2" s="5"/>
      <c r="GUX2" s="5"/>
      <c r="GUY2" s="5"/>
      <c r="GUZ2" s="5"/>
      <c r="GVA2" s="5"/>
      <c r="GVB2" s="5"/>
      <c r="GVC2" s="5"/>
      <c r="GVD2" s="5"/>
      <c r="GVE2" s="5"/>
      <c r="GVF2" s="5"/>
      <c r="GVG2" s="5"/>
      <c r="GVH2" s="5"/>
      <c r="GVI2" s="5"/>
      <c r="GVJ2" s="5"/>
      <c r="GVK2" s="5"/>
      <c r="GVL2" s="5"/>
      <c r="GVM2" s="5"/>
      <c r="GVN2" s="5"/>
      <c r="GVO2" s="5"/>
      <c r="GVP2" s="5"/>
      <c r="GVQ2" s="5"/>
      <c r="GVR2" s="5"/>
      <c r="GVS2" s="5"/>
      <c r="GVT2" s="5"/>
      <c r="GVU2" s="5"/>
      <c r="GVV2" s="5"/>
      <c r="GVW2" s="5"/>
      <c r="GVX2" s="5"/>
      <c r="GVY2" s="5"/>
      <c r="GVZ2" s="5"/>
      <c r="GWA2" s="5"/>
      <c r="GWB2" s="5"/>
      <c r="GWC2" s="5"/>
      <c r="GWD2" s="5"/>
      <c r="GWE2" s="5"/>
      <c r="GWF2" s="5"/>
      <c r="GWG2" s="5"/>
      <c r="GWH2" s="5"/>
      <c r="GWI2" s="5"/>
      <c r="GWJ2" s="5"/>
      <c r="GWK2" s="5"/>
      <c r="GWL2" s="5"/>
      <c r="GWM2" s="5"/>
      <c r="GWN2" s="5"/>
      <c r="GWO2" s="5"/>
      <c r="GWP2" s="5"/>
      <c r="GWQ2" s="5"/>
      <c r="GWR2" s="5"/>
      <c r="GWS2" s="5"/>
      <c r="GWT2" s="5"/>
      <c r="GWU2" s="5"/>
      <c r="GWV2" s="5"/>
      <c r="GWW2" s="5"/>
      <c r="GWX2" s="5"/>
      <c r="GWY2" s="5"/>
      <c r="GWZ2" s="5"/>
      <c r="GXA2" s="5"/>
      <c r="GXB2" s="5"/>
      <c r="GXC2" s="5"/>
      <c r="GXD2" s="5"/>
      <c r="GXE2" s="5"/>
      <c r="GXF2" s="5"/>
      <c r="GXG2" s="5"/>
      <c r="GXH2" s="5"/>
      <c r="GXI2" s="5"/>
      <c r="GXJ2" s="5"/>
      <c r="GXK2" s="5"/>
      <c r="GXL2" s="5"/>
      <c r="GXM2" s="5"/>
      <c r="GXN2" s="5"/>
      <c r="GXO2" s="5"/>
      <c r="GXP2" s="5"/>
      <c r="GXQ2" s="5"/>
      <c r="GXR2" s="5"/>
      <c r="GXS2" s="5"/>
      <c r="GXT2" s="5"/>
      <c r="GXU2" s="5"/>
      <c r="GXV2" s="5"/>
      <c r="GXW2" s="5"/>
      <c r="GXX2" s="5"/>
      <c r="GXY2" s="5"/>
      <c r="GXZ2" s="5"/>
      <c r="GYA2" s="5"/>
      <c r="GYB2" s="5"/>
      <c r="GYC2" s="5"/>
      <c r="GYD2" s="5"/>
      <c r="GYE2" s="5"/>
      <c r="GYF2" s="5"/>
      <c r="GYG2" s="5"/>
      <c r="GYH2" s="5"/>
      <c r="GYI2" s="5"/>
      <c r="GYJ2" s="5"/>
      <c r="GYK2" s="5"/>
      <c r="GYL2" s="5"/>
      <c r="GYM2" s="5"/>
      <c r="GYN2" s="5"/>
      <c r="GYO2" s="5"/>
      <c r="GYP2" s="5"/>
      <c r="GYQ2" s="5"/>
      <c r="GYR2" s="5"/>
      <c r="GYS2" s="5"/>
      <c r="GYT2" s="5"/>
      <c r="GYU2" s="5"/>
      <c r="GYV2" s="5"/>
      <c r="GYW2" s="5"/>
      <c r="GYX2" s="5"/>
      <c r="GYY2" s="5"/>
      <c r="GYZ2" s="5"/>
      <c r="GZA2" s="5"/>
      <c r="GZB2" s="5"/>
      <c r="GZC2" s="5"/>
      <c r="GZD2" s="5"/>
      <c r="GZE2" s="5"/>
      <c r="GZF2" s="5"/>
      <c r="GZG2" s="5"/>
      <c r="GZH2" s="5"/>
      <c r="GZI2" s="5"/>
      <c r="GZJ2" s="5"/>
      <c r="GZK2" s="5"/>
      <c r="GZL2" s="5"/>
      <c r="GZM2" s="5"/>
      <c r="GZN2" s="5"/>
      <c r="GZO2" s="5"/>
      <c r="GZP2" s="5"/>
      <c r="GZQ2" s="5"/>
      <c r="GZR2" s="5"/>
      <c r="GZS2" s="5"/>
      <c r="GZT2" s="5"/>
      <c r="GZU2" s="5"/>
      <c r="GZV2" s="5"/>
      <c r="GZW2" s="5"/>
      <c r="GZX2" s="5"/>
      <c r="GZY2" s="5"/>
      <c r="GZZ2" s="5"/>
      <c r="HAA2" s="5"/>
      <c r="HAB2" s="5"/>
      <c r="HAC2" s="5"/>
      <c r="HAD2" s="5"/>
      <c r="HAE2" s="5"/>
      <c r="HAF2" s="5"/>
      <c r="HAG2" s="5"/>
      <c r="HAH2" s="5"/>
      <c r="HAI2" s="5"/>
      <c r="HAJ2" s="5"/>
      <c r="HAK2" s="5"/>
      <c r="HAL2" s="5"/>
      <c r="HAM2" s="5"/>
      <c r="HAN2" s="5"/>
      <c r="HAO2" s="5"/>
      <c r="HAP2" s="5"/>
      <c r="HAQ2" s="5"/>
      <c r="HAR2" s="5"/>
      <c r="HAS2" s="5"/>
      <c r="HAT2" s="5"/>
      <c r="HAU2" s="5"/>
      <c r="HAV2" s="5"/>
      <c r="HAW2" s="5"/>
      <c r="HAX2" s="5"/>
      <c r="HAY2" s="5"/>
      <c r="HAZ2" s="5"/>
      <c r="HBA2" s="5"/>
      <c r="HBB2" s="5"/>
      <c r="HBC2" s="5"/>
      <c r="HBD2" s="5"/>
      <c r="HBE2" s="5"/>
      <c r="HBF2" s="5"/>
      <c r="HBG2" s="5"/>
      <c r="HBH2" s="5"/>
      <c r="HBI2" s="5"/>
      <c r="HBJ2" s="5"/>
      <c r="HBK2" s="5"/>
      <c r="HBL2" s="5"/>
      <c r="HBM2" s="5"/>
      <c r="HBN2" s="5"/>
      <c r="HBO2" s="5"/>
      <c r="HBP2" s="5"/>
      <c r="HBQ2" s="5"/>
      <c r="HBR2" s="5"/>
      <c r="HBS2" s="5"/>
      <c r="HBT2" s="5"/>
      <c r="HBU2" s="5"/>
      <c r="HBV2" s="5"/>
      <c r="HBW2" s="5"/>
      <c r="HBX2" s="5"/>
      <c r="HBY2" s="5"/>
      <c r="HBZ2" s="5"/>
      <c r="HCA2" s="5"/>
      <c r="HCB2" s="5"/>
      <c r="HCC2" s="5"/>
      <c r="HCD2" s="5"/>
      <c r="HCE2" s="5"/>
      <c r="HCF2" s="5"/>
      <c r="HCG2" s="5"/>
      <c r="HCH2" s="5"/>
      <c r="HCI2" s="5"/>
      <c r="HCJ2" s="5"/>
      <c r="HCK2" s="5"/>
      <c r="HCL2" s="5"/>
      <c r="HCM2" s="5"/>
      <c r="HCN2" s="5"/>
      <c r="HCO2" s="5"/>
      <c r="HCP2" s="5"/>
      <c r="HCQ2" s="5"/>
      <c r="HCR2" s="5"/>
      <c r="HCS2" s="5"/>
      <c r="HCT2" s="5"/>
      <c r="HCU2" s="5"/>
      <c r="HCV2" s="5"/>
      <c r="HCW2" s="5"/>
      <c r="HCX2" s="5"/>
      <c r="HCY2" s="5"/>
      <c r="HCZ2" s="5"/>
      <c r="HDA2" s="5"/>
      <c r="HDB2" s="5"/>
      <c r="HDC2" s="5"/>
      <c r="HDD2" s="5"/>
      <c r="HDE2" s="5"/>
      <c r="HDF2" s="5"/>
      <c r="HDG2" s="5"/>
      <c r="HDH2" s="5"/>
      <c r="HDI2" s="5"/>
      <c r="HDJ2" s="5"/>
      <c r="HDK2" s="5"/>
      <c r="HDL2" s="5"/>
      <c r="HDM2" s="5"/>
      <c r="HDN2" s="5"/>
      <c r="HDO2" s="5"/>
      <c r="HDP2" s="5"/>
      <c r="HDQ2" s="5"/>
      <c r="HDR2" s="5"/>
      <c r="HDS2" s="5"/>
      <c r="HDT2" s="5"/>
      <c r="HDU2" s="5"/>
      <c r="HDV2" s="5"/>
      <c r="HDW2" s="5"/>
      <c r="HDX2" s="5"/>
      <c r="HDY2" s="5"/>
      <c r="HDZ2" s="5"/>
      <c r="HEA2" s="5"/>
      <c r="HEB2" s="5"/>
      <c r="HEC2" s="5"/>
      <c r="HED2" s="5"/>
      <c r="HEE2" s="5"/>
      <c r="HEF2" s="5"/>
      <c r="HEG2" s="5"/>
      <c r="HEH2" s="5"/>
      <c r="HEI2" s="5"/>
      <c r="HEJ2" s="5"/>
      <c r="HEK2" s="5"/>
      <c r="HEL2" s="5"/>
      <c r="HEM2" s="5"/>
      <c r="HEN2" s="5"/>
      <c r="HEO2" s="5"/>
      <c r="HEP2" s="5"/>
      <c r="HEQ2" s="5"/>
      <c r="HER2" s="5"/>
      <c r="HES2" s="5"/>
      <c r="HET2" s="5"/>
      <c r="HEU2" s="5"/>
      <c r="HEV2" s="5"/>
      <c r="HEW2" s="5"/>
      <c r="HEX2" s="5"/>
      <c r="HEY2" s="5"/>
      <c r="HEZ2" s="5"/>
      <c r="HFA2" s="5"/>
      <c r="HFB2" s="5"/>
      <c r="HFC2" s="5"/>
      <c r="HFD2" s="5"/>
      <c r="HFE2" s="5"/>
      <c r="HFF2" s="5"/>
      <c r="HFG2" s="5"/>
      <c r="HFH2" s="5"/>
      <c r="HFI2" s="5"/>
      <c r="HFJ2" s="5"/>
      <c r="HFK2" s="5"/>
      <c r="HFL2" s="5"/>
      <c r="HFM2" s="5"/>
      <c r="HFN2" s="5"/>
      <c r="HFO2" s="5"/>
      <c r="HFP2" s="5"/>
      <c r="HFQ2" s="5"/>
      <c r="HFR2" s="5"/>
      <c r="HFS2" s="5"/>
      <c r="HFT2" s="5"/>
      <c r="HFU2" s="5"/>
      <c r="HFV2" s="5"/>
      <c r="HFW2" s="5"/>
      <c r="HFX2" s="5"/>
      <c r="HFY2" s="5"/>
      <c r="HFZ2" s="5"/>
      <c r="HGA2" s="5"/>
      <c r="HGB2" s="5"/>
      <c r="HGC2" s="5"/>
      <c r="HGD2" s="5"/>
      <c r="HGE2" s="5"/>
      <c r="HGF2" s="5"/>
      <c r="HGG2" s="5"/>
      <c r="HGH2" s="5"/>
      <c r="HGI2" s="5"/>
      <c r="HGJ2" s="5"/>
      <c r="HGK2" s="5"/>
      <c r="HGL2" s="5"/>
      <c r="HGM2" s="5"/>
      <c r="HGN2" s="5"/>
      <c r="HGO2" s="5"/>
      <c r="HGP2" s="5"/>
      <c r="HGQ2" s="5"/>
      <c r="HGR2" s="5"/>
      <c r="HGS2" s="5"/>
      <c r="HGT2" s="5"/>
      <c r="HGU2" s="5"/>
      <c r="HGV2" s="5"/>
      <c r="HGW2" s="5"/>
      <c r="HGX2" s="5"/>
      <c r="HGY2" s="5"/>
      <c r="HGZ2" s="5"/>
      <c r="HHA2" s="5"/>
      <c r="HHB2" s="5"/>
      <c r="HHC2" s="5"/>
      <c r="HHD2" s="5"/>
      <c r="HHE2" s="5"/>
      <c r="HHF2" s="5"/>
      <c r="HHG2" s="5"/>
      <c r="HHH2" s="5"/>
      <c r="HHI2" s="5"/>
      <c r="HHJ2" s="5"/>
      <c r="HHK2" s="5"/>
      <c r="HHL2" s="5"/>
      <c r="HHM2" s="5"/>
      <c r="HHN2" s="5"/>
      <c r="HHO2" s="5"/>
      <c r="HHP2" s="5"/>
      <c r="HHQ2" s="5"/>
      <c r="HHR2" s="5"/>
      <c r="HHS2" s="5"/>
      <c r="HHT2" s="5"/>
      <c r="HHU2" s="5"/>
      <c r="HHV2" s="5"/>
      <c r="HHW2" s="5"/>
      <c r="HHX2" s="5"/>
      <c r="HHY2" s="5"/>
      <c r="HHZ2" s="5"/>
      <c r="HIA2" s="5"/>
      <c r="HIB2" s="5"/>
      <c r="HIC2" s="5"/>
      <c r="HID2" s="5"/>
      <c r="HIE2" s="5"/>
      <c r="HIF2" s="5"/>
      <c r="HIG2" s="5"/>
      <c r="HIH2" s="5"/>
      <c r="HII2" s="5"/>
      <c r="HIJ2" s="5"/>
      <c r="HIK2" s="5"/>
      <c r="HIL2" s="5"/>
      <c r="HIM2" s="5"/>
      <c r="HIN2" s="5"/>
      <c r="HIO2" s="5"/>
      <c r="HIP2" s="5"/>
      <c r="HIQ2" s="5"/>
      <c r="HIR2" s="5"/>
      <c r="HIS2" s="5"/>
      <c r="HIT2" s="5"/>
      <c r="HIU2" s="5"/>
      <c r="HIV2" s="5"/>
      <c r="HIW2" s="5"/>
      <c r="HIX2" s="5"/>
      <c r="HIY2" s="5"/>
      <c r="HIZ2" s="5"/>
      <c r="HJA2" s="5"/>
      <c r="HJB2" s="5"/>
      <c r="HJC2" s="5"/>
      <c r="HJD2" s="5"/>
      <c r="HJE2" s="5"/>
      <c r="HJF2" s="5"/>
      <c r="HJG2" s="5"/>
      <c r="HJH2" s="5"/>
      <c r="HJI2" s="5"/>
      <c r="HJJ2" s="5"/>
      <c r="HJK2" s="5"/>
      <c r="HJL2" s="5"/>
      <c r="HJM2" s="5"/>
      <c r="HJN2" s="5"/>
      <c r="HJO2" s="5"/>
      <c r="HJP2" s="5"/>
      <c r="HJQ2" s="5"/>
      <c r="HJR2" s="5"/>
      <c r="HJS2" s="5"/>
      <c r="HJT2" s="5"/>
      <c r="HJU2" s="5"/>
      <c r="HJV2" s="5"/>
      <c r="HJW2" s="5"/>
      <c r="HJX2" s="5"/>
      <c r="HJY2" s="5"/>
      <c r="HJZ2" s="5"/>
      <c r="HKA2" s="5"/>
      <c r="HKB2" s="5"/>
      <c r="HKC2" s="5"/>
      <c r="HKD2" s="5"/>
      <c r="HKE2" s="5"/>
      <c r="HKF2" s="5"/>
      <c r="HKG2" s="5"/>
      <c r="HKH2" s="5"/>
      <c r="HKI2" s="5"/>
      <c r="HKJ2" s="5"/>
      <c r="HKK2" s="5"/>
      <c r="HKL2" s="5"/>
      <c r="HKM2" s="5"/>
      <c r="HKN2" s="5"/>
      <c r="HKO2" s="5"/>
      <c r="HKP2" s="5"/>
      <c r="HKQ2" s="5"/>
      <c r="HKR2" s="5"/>
      <c r="HKS2" s="5"/>
      <c r="HKT2" s="5"/>
      <c r="HKU2" s="5"/>
      <c r="HKV2" s="5"/>
      <c r="HKW2" s="5"/>
      <c r="HKX2" s="5"/>
      <c r="HKY2" s="5"/>
      <c r="HKZ2" s="5"/>
      <c r="HLA2" s="5"/>
      <c r="HLB2" s="5"/>
      <c r="HLC2" s="5"/>
      <c r="HLD2" s="5"/>
      <c r="HLE2" s="5"/>
      <c r="HLF2" s="5"/>
      <c r="HLG2" s="5"/>
      <c r="HLH2" s="5"/>
      <c r="HLI2" s="5"/>
      <c r="HLJ2" s="5"/>
      <c r="HLK2" s="5"/>
      <c r="HLL2" s="5"/>
      <c r="HLM2" s="5"/>
      <c r="HLN2" s="5"/>
      <c r="HLO2" s="5"/>
      <c r="HLP2" s="5"/>
      <c r="HLQ2" s="5"/>
      <c r="HLR2" s="5"/>
      <c r="HLS2" s="5"/>
      <c r="HLT2" s="5"/>
      <c r="HLU2" s="5"/>
      <c r="HLV2" s="5"/>
      <c r="HLW2" s="5"/>
      <c r="HLX2" s="5"/>
      <c r="HLY2" s="5"/>
      <c r="HLZ2" s="5"/>
      <c r="HMA2" s="5"/>
      <c r="HMB2" s="5"/>
      <c r="HMC2" s="5"/>
      <c r="HMD2" s="5"/>
      <c r="HME2" s="5"/>
      <c r="HMF2" s="5"/>
      <c r="HMG2" s="5"/>
      <c r="HMH2" s="5"/>
      <c r="HMI2" s="5"/>
      <c r="HMJ2" s="5"/>
      <c r="HMK2" s="5"/>
      <c r="HML2" s="5"/>
      <c r="HMM2" s="5"/>
      <c r="HMN2" s="5"/>
      <c r="HMO2" s="5"/>
      <c r="HMP2" s="5"/>
      <c r="HMQ2" s="5"/>
      <c r="HMR2" s="5"/>
      <c r="HMS2" s="5"/>
      <c r="HMT2" s="5"/>
      <c r="HMU2" s="5"/>
      <c r="HMV2" s="5"/>
      <c r="HMW2" s="5"/>
      <c r="HMX2" s="5"/>
      <c r="HMY2" s="5"/>
      <c r="HMZ2" s="5"/>
      <c r="HNA2" s="5"/>
      <c r="HNB2" s="5"/>
      <c r="HNC2" s="5"/>
      <c r="HND2" s="5"/>
      <c r="HNE2" s="5"/>
      <c r="HNF2" s="5"/>
      <c r="HNG2" s="5"/>
      <c r="HNH2" s="5"/>
      <c r="HNI2" s="5"/>
      <c r="HNJ2" s="5"/>
      <c r="HNK2" s="5"/>
      <c r="HNL2" s="5"/>
      <c r="HNM2" s="5"/>
      <c r="HNN2" s="5"/>
      <c r="HNO2" s="5"/>
      <c r="HNP2" s="5"/>
      <c r="HNQ2" s="5"/>
      <c r="HNR2" s="5"/>
      <c r="HNS2" s="5"/>
      <c r="HNT2" s="5"/>
      <c r="HNU2" s="5"/>
      <c r="HNV2" s="5"/>
      <c r="HNW2" s="5"/>
      <c r="HNX2" s="5"/>
      <c r="HNY2" s="5"/>
      <c r="HNZ2" s="5"/>
      <c r="HOA2" s="5"/>
      <c r="HOB2" s="5"/>
      <c r="HOC2" s="5"/>
      <c r="HOD2" s="5"/>
      <c r="HOE2" s="5"/>
      <c r="HOF2" s="5"/>
      <c r="HOG2" s="5"/>
      <c r="HOH2" s="5"/>
      <c r="HOI2" s="5"/>
      <c r="HOJ2" s="5"/>
      <c r="HOK2" s="5"/>
      <c r="HOL2" s="5"/>
      <c r="HOM2" s="5"/>
      <c r="HON2" s="5"/>
      <c r="HOO2" s="5"/>
      <c r="HOP2" s="5"/>
      <c r="HOQ2" s="5"/>
      <c r="HOR2" s="5"/>
      <c r="HOS2" s="5"/>
      <c r="HOT2" s="5"/>
      <c r="HOU2" s="5"/>
      <c r="HOV2" s="5"/>
      <c r="HOW2" s="5"/>
      <c r="HOX2" s="5"/>
      <c r="HOY2" s="5"/>
      <c r="HOZ2" s="5"/>
      <c r="HPA2" s="5"/>
      <c r="HPB2" s="5"/>
      <c r="HPC2" s="5"/>
      <c r="HPD2" s="5"/>
      <c r="HPE2" s="5"/>
      <c r="HPF2" s="5"/>
      <c r="HPG2" s="5"/>
      <c r="HPH2" s="5"/>
      <c r="HPI2" s="5"/>
      <c r="HPJ2" s="5"/>
      <c r="HPK2" s="5"/>
      <c r="HPL2" s="5"/>
      <c r="HPM2" s="5"/>
      <c r="HPN2" s="5"/>
      <c r="HPO2" s="5"/>
      <c r="HPP2" s="5"/>
      <c r="HPQ2" s="5"/>
      <c r="HPR2" s="5"/>
      <c r="HPS2" s="5"/>
      <c r="HPT2" s="5"/>
      <c r="HPU2" s="5"/>
      <c r="HPV2" s="5"/>
      <c r="HPW2" s="5"/>
      <c r="HPX2" s="5"/>
      <c r="HPY2" s="5"/>
      <c r="HPZ2" s="5"/>
      <c r="HQA2" s="5"/>
      <c r="HQB2" s="5"/>
      <c r="HQC2" s="5"/>
      <c r="HQD2" s="5"/>
      <c r="HQE2" s="5"/>
      <c r="HQF2" s="5"/>
      <c r="HQG2" s="5"/>
      <c r="HQH2" s="5"/>
      <c r="HQI2" s="5"/>
      <c r="HQJ2" s="5"/>
      <c r="HQK2" s="5"/>
      <c r="HQL2" s="5"/>
      <c r="HQM2" s="5"/>
      <c r="HQN2" s="5"/>
      <c r="HQO2" s="5"/>
      <c r="HQP2" s="5"/>
      <c r="HQQ2" s="5"/>
      <c r="HQR2" s="5"/>
      <c r="HQS2" s="5"/>
      <c r="HQT2" s="5"/>
      <c r="HQU2" s="5"/>
      <c r="HQV2" s="5"/>
      <c r="HQW2" s="5"/>
      <c r="HQX2" s="5"/>
      <c r="HQY2" s="5"/>
      <c r="HQZ2" s="5"/>
      <c r="HRA2" s="5"/>
      <c r="HRB2" s="5"/>
      <c r="HRC2" s="5"/>
      <c r="HRD2" s="5"/>
      <c r="HRE2" s="5"/>
      <c r="HRF2" s="5"/>
      <c r="HRG2" s="5"/>
      <c r="HRH2" s="5"/>
      <c r="HRI2" s="5"/>
      <c r="HRJ2" s="5"/>
      <c r="HRK2" s="5"/>
      <c r="HRL2" s="5"/>
      <c r="HRM2" s="5"/>
      <c r="HRN2" s="5"/>
      <c r="HRO2" s="5"/>
      <c r="HRP2" s="5"/>
      <c r="HRQ2" s="5"/>
      <c r="HRR2" s="5"/>
      <c r="HRS2" s="5"/>
      <c r="HRT2" s="5"/>
      <c r="HRU2" s="5"/>
      <c r="HRV2" s="5"/>
      <c r="HRW2" s="5"/>
      <c r="HRX2" s="5"/>
      <c r="HRY2" s="5"/>
      <c r="HRZ2" s="5"/>
      <c r="HSA2" s="5"/>
      <c r="HSB2" s="5"/>
      <c r="HSC2" s="5"/>
      <c r="HSD2" s="5"/>
      <c r="HSE2" s="5"/>
      <c r="HSF2" s="5"/>
      <c r="HSG2" s="5"/>
      <c r="HSH2" s="5"/>
      <c r="HSI2" s="5"/>
      <c r="HSJ2" s="5"/>
      <c r="HSK2" s="5"/>
      <c r="HSL2" s="5"/>
      <c r="HSM2" s="5"/>
      <c r="HSN2" s="5"/>
      <c r="HSO2" s="5"/>
      <c r="HSP2" s="5"/>
      <c r="HSQ2" s="5"/>
      <c r="HSR2" s="5"/>
      <c r="HSS2" s="5"/>
      <c r="HST2" s="5"/>
      <c r="HSU2" s="5"/>
      <c r="HSV2" s="5"/>
      <c r="HSW2" s="5"/>
      <c r="HSX2" s="5"/>
      <c r="HSY2" s="5"/>
      <c r="HSZ2" s="5"/>
      <c r="HTA2" s="5"/>
      <c r="HTB2" s="5"/>
      <c r="HTC2" s="5"/>
      <c r="HTD2" s="5"/>
      <c r="HTE2" s="5"/>
      <c r="HTF2" s="5"/>
      <c r="HTG2" s="5"/>
      <c r="HTH2" s="5"/>
      <c r="HTI2" s="5"/>
      <c r="HTJ2" s="5"/>
      <c r="HTK2" s="5"/>
      <c r="HTL2" s="5"/>
      <c r="HTM2" s="5"/>
      <c r="HTN2" s="5"/>
      <c r="HTO2" s="5"/>
      <c r="HTP2" s="5"/>
      <c r="HTQ2" s="5"/>
      <c r="HTR2" s="5"/>
      <c r="HTS2" s="5"/>
      <c r="HTT2" s="5"/>
      <c r="HTU2" s="5"/>
      <c r="HTV2" s="5"/>
      <c r="HTW2" s="5"/>
      <c r="HTX2" s="5"/>
      <c r="HTY2" s="5"/>
      <c r="HTZ2" s="5"/>
      <c r="HUA2" s="5"/>
      <c r="HUB2" s="5"/>
      <c r="HUC2" s="5"/>
      <c r="HUD2" s="5"/>
      <c r="HUE2" s="5"/>
      <c r="HUF2" s="5"/>
      <c r="HUG2" s="5"/>
      <c r="HUH2" s="5"/>
      <c r="HUI2" s="5"/>
      <c r="HUJ2" s="5"/>
      <c r="HUK2" s="5"/>
      <c r="HUL2" s="5"/>
      <c r="HUM2" s="5"/>
      <c r="HUN2" s="5"/>
      <c r="HUO2" s="5"/>
      <c r="HUP2" s="5"/>
      <c r="HUQ2" s="5"/>
      <c r="HUR2" s="5"/>
      <c r="HUS2" s="5"/>
      <c r="HUT2" s="5"/>
      <c r="HUU2" s="5"/>
      <c r="HUV2" s="5"/>
      <c r="HUW2" s="5"/>
      <c r="HUX2" s="5"/>
      <c r="HUY2" s="5"/>
      <c r="HUZ2" s="5"/>
      <c r="HVA2" s="5"/>
      <c r="HVB2" s="5"/>
      <c r="HVC2" s="5"/>
      <c r="HVD2" s="5"/>
      <c r="HVE2" s="5"/>
      <c r="HVF2" s="5"/>
      <c r="HVG2" s="5"/>
      <c r="HVH2" s="5"/>
      <c r="HVI2" s="5"/>
      <c r="HVJ2" s="5"/>
      <c r="HVK2" s="5"/>
      <c r="HVL2" s="5"/>
      <c r="HVM2" s="5"/>
      <c r="HVN2" s="5"/>
      <c r="HVO2" s="5"/>
      <c r="HVP2" s="5"/>
      <c r="HVQ2" s="5"/>
      <c r="HVR2" s="5"/>
      <c r="HVS2" s="5"/>
      <c r="HVT2" s="5"/>
      <c r="HVU2" s="5"/>
      <c r="HVV2" s="5"/>
      <c r="HVW2" s="5"/>
      <c r="HVX2" s="5"/>
      <c r="HVY2" s="5"/>
      <c r="HVZ2" s="5"/>
      <c r="HWA2" s="5"/>
      <c r="HWB2" s="5"/>
      <c r="HWC2" s="5"/>
      <c r="HWD2" s="5"/>
      <c r="HWE2" s="5"/>
      <c r="HWF2" s="5"/>
      <c r="HWG2" s="5"/>
      <c r="HWH2" s="5"/>
      <c r="HWI2" s="5"/>
      <c r="HWJ2" s="5"/>
      <c r="HWK2" s="5"/>
      <c r="HWL2" s="5"/>
      <c r="HWM2" s="5"/>
      <c r="HWN2" s="5"/>
      <c r="HWO2" s="5"/>
      <c r="HWP2" s="5"/>
      <c r="HWQ2" s="5"/>
      <c r="HWR2" s="5"/>
      <c r="HWS2" s="5"/>
      <c r="HWT2" s="5"/>
      <c r="HWU2" s="5"/>
      <c r="HWV2" s="5"/>
      <c r="HWW2" s="5"/>
      <c r="HWX2" s="5"/>
      <c r="HWY2" s="5"/>
      <c r="HWZ2" s="5"/>
      <c r="HXA2" s="5"/>
      <c r="HXB2" s="5"/>
      <c r="HXC2" s="5"/>
      <c r="HXD2" s="5"/>
      <c r="HXE2" s="5"/>
      <c r="HXF2" s="5"/>
      <c r="HXG2" s="5"/>
      <c r="HXH2" s="5"/>
      <c r="HXI2" s="5"/>
      <c r="HXJ2" s="5"/>
      <c r="HXK2" s="5"/>
      <c r="HXL2" s="5"/>
      <c r="HXM2" s="5"/>
      <c r="HXN2" s="5"/>
      <c r="HXO2" s="5"/>
      <c r="HXP2" s="5"/>
      <c r="HXQ2" s="5"/>
      <c r="HXR2" s="5"/>
      <c r="HXS2" s="5"/>
      <c r="HXT2" s="5"/>
      <c r="HXU2" s="5"/>
      <c r="HXV2" s="5"/>
      <c r="HXW2" s="5"/>
      <c r="HXX2" s="5"/>
      <c r="HXY2" s="5"/>
      <c r="HXZ2" s="5"/>
      <c r="HYA2" s="5"/>
      <c r="HYB2" s="5"/>
      <c r="HYC2" s="5"/>
      <c r="HYD2" s="5"/>
      <c r="HYE2" s="5"/>
      <c r="HYF2" s="5"/>
      <c r="HYG2" s="5"/>
      <c r="HYH2" s="5"/>
      <c r="HYI2" s="5"/>
      <c r="HYJ2" s="5"/>
      <c r="HYK2" s="5"/>
      <c r="HYL2" s="5"/>
      <c r="HYM2" s="5"/>
      <c r="HYN2" s="5"/>
      <c r="HYO2" s="5"/>
      <c r="HYP2" s="5"/>
      <c r="HYQ2" s="5"/>
      <c r="HYR2" s="5"/>
      <c r="HYS2" s="5"/>
      <c r="HYT2" s="5"/>
      <c r="HYU2" s="5"/>
      <c r="HYV2" s="5"/>
      <c r="HYW2" s="5"/>
      <c r="HYX2" s="5"/>
      <c r="HYY2" s="5"/>
      <c r="HYZ2" s="5"/>
      <c r="HZA2" s="5"/>
      <c r="HZB2" s="5"/>
      <c r="HZC2" s="5"/>
      <c r="HZD2" s="5"/>
      <c r="HZE2" s="5"/>
      <c r="HZF2" s="5"/>
      <c r="HZG2" s="5"/>
      <c r="HZH2" s="5"/>
      <c r="HZI2" s="5"/>
      <c r="HZJ2" s="5"/>
      <c r="HZK2" s="5"/>
      <c r="HZL2" s="5"/>
      <c r="HZM2" s="5"/>
      <c r="HZN2" s="5"/>
      <c r="HZO2" s="5"/>
      <c r="HZP2" s="5"/>
      <c r="HZQ2" s="5"/>
      <c r="HZR2" s="5"/>
      <c r="HZS2" s="5"/>
      <c r="HZT2" s="5"/>
      <c r="HZU2" s="5"/>
      <c r="HZV2" s="5"/>
      <c r="HZW2" s="5"/>
      <c r="HZX2" s="5"/>
      <c r="HZY2" s="5"/>
      <c r="HZZ2" s="5"/>
      <c r="IAA2" s="5"/>
      <c r="IAB2" s="5"/>
      <c r="IAC2" s="5"/>
      <c r="IAD2" s="5"/>
      <c r="IAE2" s="5"/>
      <c r="IAF2" s="5"/>
      <c r="IAG2" s="5"/>
      <c r="IAH2" s="5"/>
      <c r="IAI2" s="5"/>
      <c r="IAJ2" s="5"/>
      <c r="IAK2" s="5"/>
      <c r="IAL2" s="5"/>
      <c r="IAM2" s="5"/>
      <c r="IAN2" s="5"/>
      <c r="IAO2" s="5"/>
      <c r="IAP2" s="5"/>
      <c r="IAQ2" s="5"/>
      <c r="IAR2" s="5"/>
      <c r="IAS2" s="5"/>
      <c r="IAT2" s="5"/>
      <c r="IAU2" s="5"/>
      <c r="IAV2" s="5"/>
      <c r="IAW2" s="5"/>
      <c r="IAX2" s="5"/>
      <c r="IAY2" s="5"/>
      <c r="IAZ2" s="5"/>
      <c r="IBA2" s="5"/>
      <c r="IBB2" s="5"/>
      <c r="IBC2" s="5"/>
      <c r="IBD2" s="5"/>
      <c r="IBE2" s="5"/>
      <c r="IBF2" s="5"/>
      <c r="IBG2" s="5"/>
      <c r="IBH2" s="5"/>
      <c r="IBI2" s="5"/>
      <c r="IBJ2" s="5"/>
      <c r="IBK2" s="5"/>
      <c r="IBL2" s="5"/>
      <c r="IBM2" s="5"/>
      <c r="IBN2" s="5"/>
      <c r="IBO2" s="5"/>
      <c r="IBP2" s="5"/>
      <c r="IBQ2" s="5"/>
      <c r="IBR2" s="5"/>
      <c r="IBS2" s="5"/>
      <c r="IBT2" s="5"/>
      <c r="IBU2" s="5"/>
      <c r="IBV2" s="5"/>
      <c r="IBW2" s="5"/>
      <c r="IBX2" s="5"/>
      <c r="IBY2" s="5"/>
      <c r="IBZ2" s="5"/>
      <c r="ICA2" s="5"/>
      <c r="ICB2" s="5"/>
      <c r="ICC2" s="5"/>
      <c r="ICD2" s="5"/>
      <c r="ICE2" s="5"/>
      <c r="ICF2" s="5"/>
      <c r="ICG2" s="5"/>
      <c r="ICH2" s="5"/>
      <c r="ICI2" s="5"/>
      <c r="ICJ2" s="5"/>
      <c r="ICK2" s="5"/>
      <c r="ICL2" s="5"/>
      <c r="ICM2" s="5"/>
      <c r="ICN2" s="5"/>
      <c r="ICO2" s="5"/>
      <c r="ICP2" s="5"/>
      <c r="ICQ2" s="5"/>
      <c r="ICR2" s="5"/>
      <c r="ICS2" s="5"/>
      <c r="ICT2" s="5"/>
      <c r="ICU2" s="5"/>
      <c r="ICV2" s="5"/>
      <c r="ICW2" s="5"/>
      <c r="ICX2" s="5"/>
      <c r="ICY2" s="5"/>
      <c r="ICZ2" s="5"/>
      <c r="IDA2" s="5"/>
      <c r="IDB2" s="5"/>
      <c r="IDC2" s="5"/>
      <c r="IDD2" s="5"/>
      <c r="IDE2" s="5"/>
      <c r="IDF2" s="5"/>
      <c r="IDG2" s="5"/>
      <c r="IDH2" s="5"/>
      <c r="IDI2" s="5"/>
      <c r="IDJ2" s="5"/>
      <c r="IDK2" s="5"/>
      <c r="IDL2" s="5"/>
      <c r="IDM2" s="5"/>
      <c r="IDN2" s="5"/>
      <c r="IDO2" s="5"/>
      <c r="IDP2" s="5"/>
      <c r="IDQ2" s="5"/>
      <c r="IDR2" s="5"/>
      <c r="IDS2" s="5"/>
      <c r="IDT2" s="5"/>
      <c r="IDU2" s="5"/>
      <c r="IDV2" s="5"/>
      <c r="IDW2" s="5"/>
      <c r="IDX2" s="5"/>
      <c r="IDY2" s="5"/>
      <c r="IDZ2" s="5"/>
      <c r="IEA2" s="5"/>
      <c r="IEB2" s="5"/>
      <c r="IEC2" s="5"/>
      <c r="IED2" s="5"/>
      <c r="IEE2" s="5"/>
      <c r="IEF2" s="5"/>
      <c r="IEG2" s="5"/>
      <c r="IEH2" s="5"/>
      <c r="IEI2" s="5"/>
      <c r="IEJ2" s="5"/>
      <c r="IEK2" s="5"/>
      <c r="IEL2" s="5"/>
      <c r="IEM2" s="5"/>
      <c r="IEN2" s="5"/>
      <c r="IEO2" s="5"/>
      <c r="IEP2" s="5"/>
      <c r="IEQ2" s="5"/>
      <c r="IER2" s="5"/>
      <c r="IES2" s="5"/>
      <c r="IET2" s="5"/>
      <c r="IEU2" s="5"/>
      <c r="IEV2" s="5"/>
      <c r="IEW2" s="5"/>
      <c r="IEX2" s="5"/>
      <c r="IEY2" s="5"/>
      <c r="IEZ2" s="5"/>
      <c r="IFA2" s="5"/>
      <c r="IFB2" s="5"/>
      <c r="IFC2" s="5"/>
      <c r="IFD2" s="5"/>
      <c r="IFE2" s="5"/>
      <c r="IFF2" s="5"/>
      <c r="IFG2" s="5"/>
      <c r="IFH2" s="5"/>
      <c r="IFI2" s="5"/>
      <c r="IFJ2" s="5"/>
      <c r="IFK2" s="5"/>
      <c r="IFL2" s="5"/>
      <c r="IFM2" s="5"/>
      <c r="IFN2" s="5"/>
      <c r="IFO2" s="5"/>
      <c r="IFP2" s="5"/>
      <c r="IFQ2" s="5"/>
      <c r="IFR2" s="5"/>
      <c r="IFS2" s="5"/>
      <c r="IFT2" s="5"/>
      <c r="IFU2" s="5"/>
      <c r="IFV2" s="5"/>
      <c r="IFW2" s="5"/>
      <c r="IFX2" s="5"/>
      <c r="IFY2" s="5"/>
      <c r="IFZ2" s="5"/>
      <c r="IGA2" s="5"/>
      <c r="IGB2" s="5"/>
      <c r="IGC2" s="5"/>
      <c r="IGD2" s="5"/>
      <c r="IGE2" s="5"/>
      <c r="IGF2" s="5"/>
      <c r="IGG2" s="5"/>
      <c r="IGH2" s="5"/>
      <c r="IGI2" s="5"/>
      <c r="IGJ2" s="5"/>
      <c r="IGK2" s="5"/>
      <c r="IGL2" s="5"/>
      <c r="IGM2" s="5"/>
      <c r="IGN2" s="5"/>
      <c r="IGO2" s="5"/>
      <c r="IGP2" s="5"/>
      <c r="IGQ2" s="5"/>
      <c r="IGR2" s="5"/>
      <c r="IGS2" s="5"/>
      <c r="IGT2" s="5"/>
      <c r="IGU2" s="5"/>
      <c r="IGV2" s="5"/>
      <c r="IGW2" s="5"/>
      <c r="IGX2" s="5"/>
      <c r="IGY2" s="5"/>
      <c r="IGZ2" s="5"/>
      <c r="IHA2" s="5"/>
      <c r="IHB2" s="5"/>
      <c r="IHC2" s="5"/>
      <c r="IHD2" s="5"/>
      <c r="IHE2" s="5"/>
      <c r="IHF2" s="5"/>
      <c r="IHG2" s="5"/>
      <c r="IHH2" s="5"/>
      <c r="IHI2" s="5"/>
      <c r="IHJ2" s="5"/>
      <c r="IHK2" s="5"/>
      <c r="IHL2" s="5"/>
      <c r="IHM2" s="5"/>
      <c r="IHN2" s="5"/>
      <c r="IHO2" s="5"/>
      <c r="IHP2" s="5"/>
      <c r="IHQ2" s="5"/>
      <c r="IHR2" s="5"/>
      <c r="IHS2" s="5"/>
      <c r="IHT2" s="5"/>
      <c r="IHU2" s="5"/>
      <c r="IHV2" s="5"/>
      <c r="IHW2" s="5"/>
      <c r="IHX2" s="5"/>
      <c r="IHY2" s="5"/>
      <c r="IHZ2" s="5"/>
      <c r="IIA2" s="5"/>
      <c r="IIB2" s="5"/>
      <c r="IIC2" s="5"/>
      <c r="IID2" s="5"/>
      <c r="IIE2" s="5"/>
      <c r="IIF2" s="5"/>
      <c r="IIG2" s="5"/>
      <c r="IIH2" s="5"/>
      <c r="III2" s="5"/>
      <c r="IIJ2" s="5"/>
      <c r="IIK2" s="5"/>
      <c r="IIL2" s="5"/>
      <c r="IIM2" s="5"/>
      <c r="IIN2" s="5"/>
      <c r="IIO2" s="5"/>
      <c r="IIP2" s="5"/>
      <c r="IIQ2" s="5"/>
      <c r="IIR2" s="5"/>
      <c r="IIS2" s="5"/>
      <c r="IIT2" s="5"/>
      <c r="IIU2" s="5"/>
      <c r="IIV2" s="5"/>
      <c r="IIW2" s="5"/>
      <c r="IIX2" s="5"/>
      <c r="IIY2" s="5"/>
      <c r="IIZ2" s="5"/>
      <c r="IJA2" s="5"/>
      <c r="IJB2" s="5"/>
      <c r="IJC2" s="5"/>
      <c r="IJD2" s="5"/>
      <c r="IJE2" s="5"/>
      <c r="IJF2" s="5"/>
      <c r="IJG2" s="5"/>
      <c r="IJH2" s="5"/>
      <c r="IJI2" s="5"/>
      <c r="IJJ2" s="5"/>
      <c r="IJK2" s="5"/>
      <c r="IJL2" s="5"/>
      <c r="IJM2" s="5"/>
      <c r="IJN2" s="5"/>
      <c r="IJO2" s="5"/>
      <c r="IJP2" s="5"/>
      <c r="IJQ2" s="5"/>
      <c r="IJR2" s="5"/>
      <c r="IJS2" s="5"/>
      <c r="IJT2" s="5"/>
      <c r="IJU2" s="5"/>
      <c r="IJV2" s="5"/>
      <c r="IJW2" s="5"/>
      <c r="IJX2" s="5"/>
      <c r="IJY2" s="5"/>
      <c r="IJZ2" s="5"/>
      <c r="IKA2" s="5"/>
      <c r="IKB2" s="5"/>
      <c r="IKC2" s="5"/>
      <c r="IKD2" s="5"/>
      <c r="IKE2" s="5"/>
      <c r="IKF2" s="5"/>
      <c r="IKG2" s="5"/>
      <c r="IKH2" s="5"/>
      <c r="IKI2" s="5"/>
      <c r="IKJ2" s="5"/>
      <c r="IKK2" s="5"/>
      <c r="IKL2" s="5"/>
      <c r="IKM2" s="5"/>
      <c r="IKN2" s="5"/>
      <c r="IKO2" s="5"/>
      <c r="IKP2" s="5"/>
      <c r="IKQ2" s="5"/>
      <c r="IKR2" s="5"/>
      <c r="IKS2" s="5"/>
      <c r="IKT2" s="5"/>
      <c r="IKU2" s="5"/>
      <c r="IKV2" s="5"/>
      <c r="IKW2" s="5"/>
      <c r="IKX2" s="5"/>
      <c r="IKY2" s="5"/>
      <c r="IKZ2" s="5"/>
      <c r="ILA2" s="5"/>
      <c r="ILB2" s="5"/>
      <c r="ILC2" s="5"/>
      <c r="ILD2" s="5"/>
      <c r="ILE2" s="5"/>
      <c r="ILF2" s="5"/>
      <c r="ILG2" s="5"/>
      <c r="ILH2" s="5"/>
      <c r="ILI2" s="5"/>
      <c r="ILJ2" s="5"/>
      <c r="ILK2" s="5"/>
      <c r="ILL2" s="5"/>
      <c r="ILM2" s="5"/>
      <c r="ILN2" s="5"/>
      <c r="ILO2" s="5"/>
      <c r="ILP2" s="5"/>
      <c r="ILQ2" s="5"/>
      <c r="ILR2" s="5"/>
      <c r="ILS2" s="5"/>
      <c r="ILT2" s="5"/>
      <c r="ILU2" s="5"/>
      <c r="ILV2" s="5"/>
      <c r="ILW2" s="5"/>
      <c r="ILX2" s="5"/>
      <c r="ILY2" s="5"/>
      <c r="ILZ2" s="5"/>
      <c r="IMA2" s="5"/>
      <c r="IMB2" s="5"/>
      <c r="IMC2" s="5"/>
      <c r="IMD2" s="5"/>
      <c r="IME2" s="5"/>
      <c r="IMF2" s="5"/>
      <c r="IMG2" s="5"/>
      <c r="IMH2" s="5"/>
      <c r="IMI2" s="5"/>
      <c r="IMJ2" s="5"/>
      <c r="IMK2" s="5"/>
      <c r="IML2" s="5"/>
      <c r="IMM2" s="5"/>
      <c r="IMN2" s="5"/>
      <c r="IMO2" s="5"/>
      <c r="IMP2" s="5"/>
      <c r="IMQ2" s="5"/>
      <c r="IMR2" s="5"/>
      <c r="IMS2" s="5"/>
      <c r="IMT2" s="5"/>
      <c r="IMU2" s="5"/>
      <c r="IMV2" s="5"/>
      <c r="IMW2" s="5"/>
      <c r="IMX2" s="5"/>
      <c r="IMY2" s="5"/>
      <c r="IMZ2" s="5"/>
      <c r="INA2" s="5"/>
      <c r="INB2" s="5"/>
      <c r="INC2" s="5"/>
      <c r="IND2" s="5"/>
      <c r="INE2" s="5"/>
      <c r="INF2" s="5"/>
      <c r="ING2" s="5"/>
      <c r="INH2" s="5"/>
      <c r="INI2" s="5"/>
      <c r="INJ2" s="5"/>
      <c r="INK2" s="5"/>
      <c r="INL2" s="5"/>
      <c r="INM2" s="5"/>
      <c r="INN2" s="5"/>
      <c r="INO2" s="5"/>
      <c r="INP2" s="5"/>
      <c r="INQ2" s="5"/>
      <c r="INR2" s="5"/>
      <c r="INS2" s="5"/>
      <c r="INT2" s="5"/>
      <c r="INU2" s="5"/>
      <c r="INV2" s="5"/>
      <c r="INW2" s="5"/>
      <c r="INX2" s="5"/>
      <c r="INY2" s="5"/>
      <c r="INZ2" s="5"/>
      <c r="IOA2" s="5"/>
      <c r="IOB2" s="5"/>
      <c r="IOC2" s="5"/>
      <c r="IOD2" s="5"/>
      <c r="IOE2" s="5"/>
      <c r="IOF2" s="5"/>
      <c r="IOG2" s="5"/>
      <c r="IOH2" s="5"/>
      <c r="IOI2" s="5"/>
      <c r="IOJ2" s="5"/>
      <c r="IOK2" s="5"/>
      <c r="IOL2" s="5"/>
      <c r="IOM2" s="5"/>
      <c r="ION2" s="5"/>
      <c r="IOO2" s="5"/>
      <c r="IOP2" s="5"/>
      <c r="IOQ2" s="5"/>
      <c r="IOR2" s="5"/>
      <c r="IOS2" s="5"/>
      <c r="IOT2" s="5"/>
      <c r="IOU2" s="5"/>
      <c r="IOV2" s="5"/>
      <c r="IOW2" s="5"/>
      <c r="IOX2" s="5"/>
      <c r="IOY2" s="5"/>
      <c r="IOZ2" s="5"/>
      <c r="IPA2" s="5"/>
      <c r="IPB2" s="5"/>
      <c r="IPC2" s="5"/>
      <c r="IPD2" s="5"/>
      <c r="IPE2" s="5"/>
      <c r="IPF2" s="5"/>
      <c r="IPG2" s="5"/>
      <c r="IPH2" s="5"/>
      <c r="IPI2" s="5"/>
      <c r="IPJ2" s="5"/>
      <c r="IPK2" s="5"/>
      <c r="IPL2" s="5"/>
      <c r="IPM2" s="5"/>
      <c r="IPN2" s="5"/>
      <c r="IPO2" s="5"/>
      <c r="IPP2" s="5"/>
      <c r="IPQ2" s="5"/>
      <c r="IPR2" s="5"/>
      <c r="IPS2" s="5"/>
      <c r="IPT2" s="5"/>
      <c r="IPU2" s="5"/>
      <c r="IPV2" s="5"/>
      <c r="IPW2" s="5"/>
      <c r="IPX2" s="5"/>
      <c r="IPY2" s="5"/>
      <c r="IPZ2" s="5"/>
      <c r="IQA2" s="5"/>
      <c r="IQB2" s="5"/>
      <c r="IQC2" s="5"/>
      <c r="IQD2" s="5"/>
      <c r="IQE2" s="5"/>
      <c r="IQF2" s="5"/>
      <c r="IQG2" s="5"/>
      <c r="IQH2" s="5"/>
      <c r="IQI2" s="5"/>
      <c r="IQJ2" s="5"/>
      <c r="IQK2" s="5"/>
      <c r="IQL2" s="5"/>
      <c r="IQM2" s="5"/>
      <c r="IQN2" s="5"/>
      <c r="IQO2" s="5"/>
      <c r="IQP2" s="5"/>
      <c r="IQQ2" s="5"/>
      <c r="IQR2" s="5"/>
      <c r="IQS2" s="5"/>
      <c r="IQT2" s="5"/>
      <c r="IQU2" s="5"/>
      <c r="IQV2" s="5"/>
      <c r="IQW2" s="5"/>
      <c r="IQX2" s="5"/>
      <c r="IQY2" s="5"/>
      <c r="IQZ2" s="5"/>
      <c r="IRA2" s="5"/>
      <c r="IRB2" s="5"/>
      <c r="IRC2" s="5"/>
      <c r="IRD2" s="5"/>
      <c r="IRE2" s="5"/>
      <c r="IRF2" s="5"/>
      <c r="IRG2" s="5"/>
      <c r="IRH2" s="5"/>
      <c r="IRI2" s="5"/>
      <c r="IRJ2" s="5"/>
      <c r="IRK2" s="5"/>
      <c r="IRL2" s="5"/>
      <c r="IRM2" s="5"/>
      <c r="IRN2" s="5"/>
      <c r="IRO2" s="5"/>
      <c r="IRP2" s="5"/>
      <c r="IRQ2" s="5"/>
      <c r="IRR2" s="5"/>
      <c r="IRS2" s="5"/>
      <c r="IRT2" s="5"/>
      <c r="IRU2" s="5"/>
      <c r="IRV2" s="5"/>
      <c r="IRW2" s="5"/>
      <c r="IRX2" s="5"/>
      <c r="IRY2" s="5"/>
      <c r="IRZ2" s="5"/>
      <c r="ISA2" s="5"/>
      <c r="ISB2" s="5"/>
      <c r="ISC2" s="5"/>
      <c r="ISD2" s="5"/>
      <c r="ISE2" s="5"/>
      <c r="ISF2" s="5"/>
      <c r="ISG2" s="5"/>
      <c r="ISH2" s="5"/>
      <c r="ISI2" s="5"/>
      <c r="ISJ2" s="5"/>
      <c r="ISK2" s="5"/>
      <c r="ISL2" s="5"/>
      <c r="ISM2" s="5"/>
      <c r="ISN2" s="5"/>
      <c r="ISO2" s="5"/>
      <c r="ISP2" s="5"/>
      <c r="ISQ2" s="5"/>
      <c r="ISR2" s="5"/>
      <c r="ISS2" s="5"/>
      <c r="IST2" s="5"/>
      <c r="ISU2" s="5"/>
      <c r="ISV2" s="5"/>
      <c r="ISW2" s="5"/>
      <c r="ISX2" s="5"/>
      <c r="ISY2" s="5"/>
      <c r="ISZ2" s="5"/>
      <c r="ITA2" s="5"/>
      <c r="ITB2" s="5"/>
      <c r="ITC2" s="5"/>
      <c r="ITD2" s="5"/>
      <c r="ITE2" s="5"/>
      <c r="ITF2" s="5"/>
      <c r="ITG2" s="5"/>
      <c r="ITH2" s="5"/>
      <c r="ITI2" s="5"/>
      <c r="ITJ2" s="5"/>
      <c r="ITK2" s="5"/>
      <c r="ITL2" s="5"/>
      <c r="ITM2" s="5"/>
      <c r="ITN2" s="5"/>
      <c r="ITO2" s="5"/>
      <c r="ITP2" s="5"/>
      <c r="ITQ2" s="5"/>
      <c r="ITR2" s="5"/>
      <c r="ITS2" s="5"/>
      <c r="ITT2" s="5"/>
      <c r="ITU2" s="5"/>
      <c r="ITV2" s="5"/>
      <c r="ITW2" s="5"/>
      <c r="ITX2" s="5"/>
      <c r="ITY2" s="5"/>
      <c r="ITZ2" s="5"/>
      <c r="IUA2" s="5"/>
      <c r="IUB2" s="5"/>
      <c r="IUC2" s="5"/>
      <c r="IUD2" s="5"/>
      <c r="IUE2" s="5"/>
      <c r="IUF2" s="5"/>
      <c r="IUG2" s="5"/>
      <c r="IUH2" s="5"/>
      <c r="IUI2" s="5"/>
      <c r="IUJ2" s="5"/>
      <c r="IUK2" s="5"/>
      <c r="IUL2" s="5"/>
      <c r="IUM2" s="5"/>
      <c r="IUN2" s="5"/>
      <c r="IUO2" s="5"/>
      <c r="IUP2" s="5"/>
      <c r="IUQ2" s="5"/>
      <c r="IUR2" s="5"/>
      <c r="IUS2" s="5"/>
      <c r="IUT2" s="5"/>
      <c r="IUU2" s="5"/>
      <c r="IUV2" s="5"/>
      <c r="IUW2" s="5"/>
      <c r="IUX2" s="5"/>
      <c r="IUY2" s="5"/>
      <c r="IUZ2" s="5"/>
      <c r="IVA2" s="5"/>
      <c r="IVB2" s="5"/>
      <c r="IVC2" s="5"/>
      <c r="IVD2" s="5"/>
      <c r="IVE2" s="5"/>
      <c r="IVF2" s="5"/>
      <c r="IVG2" s="5"/>
      <c r="IVH2" s="5"/>
      <c r="IVI2" s="5"/>
      <c r="IVJ2" s="5"/>
      <c r="IVK2" s="5"/>
      <c r="IVL2" s="5"/>
      <c r="IVM2" s="5"/>
      <c r="IVN2" s="5"/>
      <c r="IVO2" s="5"/>
      <c r="IVP2" s="5"/>
      <c r="IVQ2" s="5"/>
      <c r="IVR2" s="5"/>
      <c r="IVS2" s="5"/>
      <c r="IVT2" s="5"/>
      <c r="IVU2" s="5"/>
      <c r="IVV2" s="5"/>
      <c r="IVW2" s="5"/>
      <c r="IVX2" s="5"/>
      <c r="IVY2" s="5"/>
      <c r="IVZ2" s="5"/>
      <c r="IWA2" s="5"/>
      <c r="IWB2" s="5"/>
      <c r="IWC2" s="5"/>
      <c r="IWD2" s="5"/>
      <c r="IWE2" s="5"/>
      <c r="IWF2" s="5"/>
      <c r="IWG2" s="5"/>
      <c r="IWH2" s="5"/>
      <c r="IWI2" s="5"/>
      <c r="IWJ2" s="5"/>
      <c r="IWK2" s="5"/>
      <c r="IWL2" s="5"/>
      <c r="IWM2" s="5"/>
      <c r="IWN2" s="5"/>
      <c r="IWO2" s="5"/>
      <c r="IWP2" s="5"/>
      <c r="IWQ2" s="5"/>
      <c r="IWR2" s="5"/>
      <c r="IWS2" s="5"/>
      <c r="IWT2" s="5"/>
      <c r="IWU2" s="5"/>
      <c r="IWV2" s="5"/>
      <c r="IWW2" s="5"/>
      <c r="IWX2" s="5"/>
      <c r="IWY2" s="5"/>
      <c r="IWZ2" s="5"/>
      <c r="IXA2" s="5"/>
      <c r="IXB2" s="5"/>
      <c r="IXC2" s="5"/>
      <c r="IXD2" s="5"/>
      <c r="IXE2" s="5"/>
      <c r="IXF2" s="5"/>
      <c r="IXG2" s="5"/>
      <c r="IXH2" s="5"/>
      <c r="IXI2" s="5"/>
      <c r="IXJ2" s="5"/>
      <c r="IXK2" s="5"/>
      <c r="IXL2" s="5"/>
      <c r="IXM2" s="5"/>
      <c r="IXN2" s="5"/>
      <c r="IXO2" s="5"/>
      <c r="IXP2" s="5"/>
      <c r="IXQ2" s="5"/>
      <c r="IXR2" s="5"/>
      <c r="IXS2" s="5"/>
      <c r="IXT2" s="5"/>
      <c r="IXU2" s="5"/>
      <c r="IXV2" s="5"/>
      <c r="IXW2" s="5"/>
      <c r="IXX2" s="5"/>
      <c r="IXY2" s="5"/>
      <c r="IXZ2" s="5"/>
      <c r="IYA2" s="5"/>
      <c r="IYB2" s="5"/>
      <c r="IYC2" s="5"/>
      <c r="IYD2" s="5"/>
      <c r="IYE2" s="5"/>
      <c r="IYF2" s="5"/>
      <c r="IYG2" s="5"/>
      <c r="IYH2" s="5"/>
      <c r="IYI2" s="5"/>
      <c r="IYJ2" s="5"/>
      <c r="IYK2" s="5"/>
      <c r="IYL2" s="5"/>
      <c r="IYM2" s="5"/>
      <c r="IYN2" s="5"/>
      <c r="IYO2" s="5"/>
      <c r="IYP2" s="5"/>
      <c r="IYQ2" s="5"/>
      <c r="IYR2" s="5"/>
      <c r="IYS2" s="5"/>
      <c r="IYT2" s="5"/>
      <c r="IYU2" s="5"/>
      <c r="IYV2" s="5"/>
      <c r="IYW2" s="5"/>
      <c r="IYX2" s="5"/>
      <c r="IYY2" s="5"/>
      <c r="IYZ2" s="5"/>
      <c r="IZA2" s="5"/>
      <c r="IZB2" s="5"/>
      <c r="IZC2" s="5"/>
      <c r="IZD2" s="5"/>
      <c r="IZE2" s="5"/>
      <c r="IZF2" s="5"/>
      <c r="IZG2" s="5"/>
      <c r="IZH2" s="5"/>
      <c r="IZI2" s="5"/>
      <c r="IZJ2" s="5"/>
      <c r="IZK2" s="5"/>
      <c r="IZL2" s="5"/>
      <c r="IZM2" s="5"/>
      <c r="IZN2" s="5"/>
      <c r="IZO2" s="5"/>
      <c r="IZP2" s="5"/>
      <c r="IZQ2" s="5"/>
      <c r="IZR2" s="5"/>
      <c r="IZS2" s="5"/>
      <c r="IZT2" s="5"/>
      <c r="IZU2" s="5"/>
      <c r="IZV2" s="5"/>
      <c r="IZW2" s="5"/>
      <c r="IZX2" s="5"/>
      <c r="IZY2" s="5"/>
      <c r="IZZ2" s="5"/>
      <c r="JAA2" s="5"/>
      <c r="JAB2" s="5"/>
      <c r="JAC2" s="5"/>
      <c r="JAD2" s="5"/>
      <c r="JAE2" s="5"/>
      <c r="JAF2" s="5"/>
      <c r="JAG2" s="5"/>
      <c r="JAH2" s="5"/>
      <c r="JAI2" s="5"/>
      <c r="JAJ2" s="5"/>
      <c r="JAK2" s="5"/>
      <c r="JAL2" s="5"/>
      <c r="JAM2" s="5"/>
      <c r="JAN2" s="5"/>
      <c r="JAO2" s="5"/>
      <c r="JAP2" s="5"/>
      <c r="JAQ2" s="5"/>
      <c r="JAR2" s="5"/>
      <c r="JAS2" s="5"/>
      <c r="JAT2" s="5"/>
      <c r="JAU2" s="5"/>
      <c r="JAV2" s="5"/>
      <c r="JAW2" s="5"/>
      <c r="JAX2" s="5"/>
      <c r="JAY2" s="5"/>
      <c r="JAZ2" s="5"/>
      <c r="JBA2" s="5"/>
      <c r="JBB2" s="5"/>
      <c r="JBC2" s="5"/>
      <c r="JBD2" s="5"/>
      <c r="JBE2" s="5"/>
      <c r="JBF2" s="5"/>
      <c r="JBG2" s="5"/>
      <c r="JBH2" s="5"/>
      <c r="JBI2" s="5"/>
      <c r="JBJ2" s="5"/>
      <c r="JBK2" s="5"/>
      <c r="JBL2" s="5"/>
      <c r="JBM2" s="5"/>
      <c r="JBN2" s="5"/>
      <c r="JBO2" s="5"/>
      <c r="JBP2" s="5"/>
      <c r="JBQ2" s="5"/>
      <c r="JBR2" s="5"/>
      <c r="JBS2" s="5"/>
      <c r="JBT2" s="5"/>
      <c r="JBU2" s="5"/>
      <c r="JBV2" s="5"/>
      <c r="JBW2" s="5"/>
      <c r="JBX2" s="5"/>
      <c r="JBY2" s="5"/>
      <c r="JBZ2" s="5"/>
      <c r="JCA2" s="5"/>
      <c r="JCB2" s="5"/>
      <c r="JCC2" s="5"/>
      <c r="JCD2" s="5"/>
      <c r="JCE2" s="5"/>
      <c r="JCF2" s="5"/>
      <c r="JCG2" s="5"/>
      <c r="JCH2" s="5"/>
      <c r="JCI2" s="5"/>
      <c r="JCJ2" s="5"/>
      <c r="JCK2" s="5"/>
      <c r="JCL2" s="5"/>
      <c r="JCM2" s="5"/>
      <c r="JCN2" s="5"/>
      <c r="JCO2" s="5"/>
      <c r="JCP2" s="5"/>
      <c r="JCQ2" s="5"/>
      <c r="JCR2" s="5"/>
      <c r="JCS2" s="5"/>
      <c r="JCT2" s="5"/>
      <c r="JCU2" s="5"/>
      <c r="JCV2" s="5"/>
      <c r="JCW2" s="5"/>
      <c r="JCX2" s="5"/>
      <c r="JCY2" s="5"/>
      <c r="JCZ2" s="5"/>
      <c r="JDA2" s="5"/>
      <c r="JDB2" s="5"/>
      <c r="JDC2" s="5"/>
      <c r="JDD2" s="5"/>
      <c r="JDE2" s="5"/>
      <c r="JDF2" s="5"/>
      <c r="JDG2" s="5"/>
      <c r="JDH2" s="5"/>
      <c r="JDI2" s="5"/>
      <c r="JDJ2" s="5"/>
      <c r="JDK2" s="5"/>
      <c r="JDL2" s="5"/>
      <c r="JDM2" s="5"/>
      <c r="JDN2" s="5"/>
      <c r="JDO2" s="5"/>
      <c r="JDP2" s="5"/>
      <c r="JDQ2" s="5"/>
      <c r="JDR2" s="5"/>
      <c r="JDS2" s="5"/>
      <c r="JDT2" s="5"/>
      <c r="JDU2" s="5"/>
      <c r="JDV2" s="5"/>
      <c r="JDW2" s="5"/>
      <c r="JDX2" s="5"/>
      <c r="JDY2" s="5"/>
      <c r="JDZ2" s="5"/>
      <c r="JEA2" s="5"/>
      <c r="JEB2" s="5"/>
      <c r="JEC2" s="5"/>
      <c r="JED2" s="5"/>
      <c r="JEE2" s="5"/>
      <c r="JEF2" s="5"/>
      <c r="JEG2" s="5"/>
      <c r="JEH2" s="5"/>
      <c r="JEI2" s="5"/>
      <c r="JEJ2" s="5"/>
      <c r="JEK2" s="5"/>
      <c r="JEL2" s="5"/>
      <c r="JEM2" s="5"/>
      <c r="JEN2" s="5"/>
      <c r="JEO2" s="5"/>
      <c r="JEP2" s="5"/>
      <c r="JEQ2" s="5"/>
      <c r="JER2" s="5"/>
      <c r="JES2" s="5"/>
      <c r="JET2" s="5"/>
      <c r="JEU2" s="5"/>
      <c r="JEV2" s="5"/>
      <c r="JEW2" s="5"/>
      <c r="JEX2" s="5"/>
      <c r="JEY2" s="5"/>
      <c r="JEZ2" s="5"/>
      <c r="JFA2" s="5"/>
      <c r="JFB2" s="5"/>
      <c r="JFC2" s="5"/>
      <c r="JFD2" s="5"/>
      <c r="JFE2" s="5"/>
      <c r="JFF2" s="5"/>
      <c r="JFG2" s="5"/>
      <c r="JFH2" s="5"/>
      <c r="JFI2" s="5"/>
      <c r="JFJ2" s="5"/>
      <c r="JFK2" s="5"/>
      <c r="JFL2" s="5"/>
      <c r="JFM2" s="5"/>
      <c r="JFN2" s="5"/>
      <c r="JFO2" s="5"/>
      <c r="JFP2" s="5"/>
      <c r="JFQ2" s="5"/>
      <c r="JFR2" s="5"/>
      <c r="JFS2" s="5"/>
      <c r="JFT2" s="5"/>
      <c r="JFU2" s="5"/>
      <c r="JFV2" s="5"/>
      <c r="JFW2" s="5"/>
      <c r="JFX2" s="5"/>
      <c r="JFY2" s="5"/>
      <c r="JFZ2" s="5"/>
      <c r="JGA2" s="5"/>
      <c r="JGB2" s="5"/>
      <c r="JGC2" s="5"/>
      <c r="JGD2" s="5"/>
      <c r="JGE2" s="5"/>
      <c r="JGF2" s="5"/>
      <c r="JGG2" s="5"/>
      <c r="JGH2" s="5"/>
      <c r="JGI2" s="5"/>
      <c r="JGJ2" s="5"/>
      <c r="JGK2" s="5"/>
      <c r="JGL2" s="5"/>
      <c r="JGM2" s="5"/>
      <c r="JGN2" s="5"/>
      <c r="JGO2" s="5"/>
      <c r="JGP2" s="5"/>
      <c r="JGQ2" s="5"/>
      <c r="JGR2" s="5"/>
      <c r="JGS2" s="5"/>
      <c r="JGT2" s="5"/>
      <c r="JGU2" s="5"/>
      <c r="JGV2" s="5"/>
      <c r="JGW2" s="5"/>
      <c r="JGX2" s="5"/>
      <c r="JGY2" s="5"/>
      <c r="JGZ2" s="5"/>
      <c r="JHA2" s="5"/>
      <c r="JHB2" s="5"/>
      <c r="JHC2" s="5"/>
      <c r="JHD2" s="5"/>
      <c r="JHE2" s="5"/>
      <c r="JHF2" s="5"/>
      <c r="JHG2" s="5"/>
      <c r="JHH2" s="5"/>
      <c r="JHI2" s="5"/>
      <c r="JHJ2" s="5"/>
      <c r="JHK2" s="5"/>
      <c r="JHL2" s="5"/>
      <c r="JHM2" s="5"/>
      <c r="JHN2" s="5"/>
      <c r="JHO2" s="5"/>
      <c r="JHP2" s="5"/>
      <c r="JHQ2" s="5"/>
      <c r="JHR2" s="5"/>
      <c r="JHS2" s="5"/>
      <c r="JHT2" s="5"/>
      <c r="JHU2" s="5"/>
      <c r="JHV2" s="5"/>
      <c r="JHW2" s="5"/>
      <c r="JHX2" s="5"/>
      <c r="JHY2" s="5"/>
      <c r="JHZ2" s="5"/>
      <c r="JIA2" s="5"/>
      <c r="JIB2" s="5"/>
      <c r="JIC2" s="5"/>
      <c r="JID2" s="5"/>
      <c r="JIE2" s="5"/>
      <c r="JIF2" s="5"/>
      <c r="JIG2" s="5"/>
      <c r="JIH2" s="5"/>
      <c r="JII2" s="5"/>
      <c r="JIJ2" s="5"/>
      <c r="JIK2" s="5"/>
      <c r="JIL2" s="5"/>
      <c r="JIM2" s="5"/>
      <c r="JIN2" s="5"/>
      <c r="JIO2" s="5"/>
      <c r="JIP2" s="5"/>
      <c r="JIQ2" s="5"/>
      <c r="JIR2" s="5"/>
      <c r="JIS2" s="5"/>
      <c r="JIT2" s="5"/>
      <c r="JIU2" s="5"/>
      <c r="JIV2" s="5"/>
      <c r="JIW2" s="5"/>
      <c r="JIX2" s="5"/>
      <c r="JIY2" s="5"/>
      <c r="JIZ2" s="5"/>
      <c r="JJA2" s="5"/>
      <c r="JJB2" s="5"/>
      <c r="JJC2" s="5"/>
      <c r="JJD2" s="5"/>
      <c r="JJE2" s="5"/>
      <c r="JJF2" s="5"/>
      <c r="JJG2" s="5"/>
      <c r="JJH2" s="5"/>
      <c r="JJI2" s="5"/>
      <c r="JJJ2" s="5"/>
      <c r="JJK2" s="5"/>
      <c r="JJL2" s="5"/>
      <c r="JJM2" s="5"/>
      <c r="JJN2" s="5"/>
      <c r="JJO2" s="5"/>
      <c r="JJP2" s="5"/>
      <c r="JJQ2" s="5"/>
      <c r="JJR2" s="5"/>
      <c r="JJS2" s="5"/>
      <c r="JJT2" s="5"/>
      <c r="JJU2" s="5"/>
      <c r="JJV2" s="5"/>
      <c r="JJW2" s="5"/>
      <c r="JJX2" s="5"/>
      <c r="JJY2" s="5"/>
      <c r="JJZ2" s="5"/>
      <c r="JKA2" s="5"/>
      <c r="JKB2" s="5"/>
      <c r="JKC2" s="5"/>
      <c r="JKD2" s="5"/>
      <c r="JKE2" s="5"/>
      <c r="JKF2" s="5"/>
      <c r="JKG2" s="5"/>
      <c r="JKH2" s="5"/>
      <c r="JKI2" s="5"/>
      <c r="JKJ2" s="5"/>
      <c r="JKK2" s="5"/>
      <c r="JKL2" s="5"/>
      <c r="JKM2" s="5"/>
      <c r="JKN2" s="5"/>
      <c r="JKO2" s="5"/>
      <c r="JKP2" s="5"/>
      <c r="JKQ2" s="5"/>
      <c r="JKR2" s="5"/>
      <c r="JKS2" s="5"/>
      <c r="JKT2" s="5"/>
      <c r="JKU2" s="5"/>
      <c r="JKV2" s="5"/>
      <c r="JKW2" s="5"/>
      <c r="JKX2" s="5"/>
      <c r="JKY2" s="5"/>
      <c r="JKZ2" s="5"/>
      <c r="JLA2" s="5"/>
      <c r="JLB2" s="5"/>
      <c r="JLC2" s="5"/>
      <c r="JLD2" s="5"/>
      <c r="JLE2" s="5"/>
      <c r="JLF2" s="5"/>
      <c r="JLG2" s="5"/>
      <c r="JLH2" s="5"/>
      <c r="JLI2" s="5"/>
      <c r="JLJ2" s="5"/>
      <c r="JLK2" s="5"/>
      <c r="JLL2" s="5"/>
      <c r="JLM2" s="5"/>
      <c r="JLN2" s="5"/>
      <c r="JLO2" s="5"/>
      <c r="JLP2" s="5"/>
      <c r="JLQ2" s="5"/>
      <c r="JLR2" s="5"/>
      <c r="JLS2" s="5"/>
      <c r="JLT2" s="5"/>
      <c r="JLU2" s="5"/>
      <c r="JLV2" s="5"/>
      <c r="JLW2" s="5"/>
      <c r="JLX2" s="5"/>
      <c r="JLY2" s="5"/>
      <c r="JLZ2" s="5"/>
      <c r="JMA2" s="5"/>
      <c r="JMB2" s="5"/>
      <c r="JMC2" s="5"/>
      <c r="JMD2" s="5"/>
      <c r="JME2" s="5"/>
      <c r="JMF2" s="5"/>
      <c r="JMG2" s="5"/>
      <c r="JMH2" s="5"/>
      <c r="JMI2" s="5"/>
      <c r="JMJ2" s="5"/>
      <c r="JMK2" s="5"/>
      <c r="JML2" s="5"/>
      <c r="JMM2" s="5"/>
      <c r="JMN2" s="5"/>
      <c r="JMO2" s="5"/>
      <c r="JMP2" s="5"/>
      <c r="JMQ2" s="5"/>
      <c r="JMR2" s="5"/>
      <c r="JMS2" s="5"/>
      <c r="JMT2" s="5"/>
      <c r="JMU2" s="5"/>
      <c r="JMV2" s="5"/>
      <c r="JMW2" s="5"/>
      <c r="JMX2" s="5"/>
      <c r="JMY2" s="5"/>
      <c r="JMZ2" s="5"/>
      <c r="JNA2" s="5"/>
      <c r="JNB2" s="5"/>
      <c r="JNC2" s="5"/>
      <c r="JND2" s="5"/>
      <c r="JNE2" s="5"/>
      <c r="JNF2" s="5"/>
      <c r="JNG2" s="5"/>
      <c r="JNH2" s="5"/>
      <c r="JNI2" s="5"/>
      <c r="JNJ2" s="5"/>
      <c r="JNK2" s="5"/>
      <c r="JNL2" s="5"/>
      <c r="JNM2" s="5"/>
      <c r="JNN2" s="5"/>
      <c r="JNO2" s="5"/>
      <c r="JNP2" s="5"/>
      <c r="JNQ2" s="5"/>
      <c r="JNR2" s="5"/>
      <c r="JNS2" s="5"/>
      <c r="JNT2" s="5"/>
      <c r="JNU2" s="5"/>
      <c r="JNV2" s="5"/>
      <c r="JNW2" s="5"/>
      <c r="JNX2" s="5"/>
      <c r="JNY2" s="5"/>
      <c r="JNZ2" s="5"/>
      <c r="JOA2" s="5"/>
      <c r="JOB2" s="5"/>
      <c r="JOC2" s="5"/>
      <c r="JOD2" s="5"/>
      <c r="JOE2" s="5"/>
      <c r="JOF2" s="5"/>
      <c r="JOG2" s="5"/>
      <c r="JOH2" s="5"/>
      <c r="JOI2" s="5"/>
      <c r="JOJ2" s="5"/>
      <c r="JOK2" s="5"/>
      <c r="JOL2" s="5"/>
      <c r="JOM2" s="5"/>
      <c r="JON2" s="5"/>
      <c r="JOO2" s="5"/>
      <c r="JOP2" s="5"/>
      <c r="JOQ2" s="5"/>
      <c r="JOR2" s="5"/>
      <c r="JOS2" s="5"/>
      <c r="JOT2" s="5"/>
      <c r="JOU2" s="5"/>
      <c r="JOV2" s="5"/>
      <c r="JOW2" s="5"/>
      <c r="JOX2" s="5"/>
      <c r="JOY2" s="5"/>
      <c r="JOZ2" s="5"/>
      <c r="JPA2" s="5"/>
      <c r="JPB2" s="5"/>
      <c r="JPC2" s="5"/>
      <c r="JPD2" s="5"/>
      <c r="JPE2" s="5"/>
      <c r="JPF2" s="5"/>
      <c r="JPG2" s="5"/>
      <c r="JPH2" s="5"/>
      <c r="JPI2" s="5"/>
      <c r="JPJ2" s="5"/>
      <c r="JPK2" s="5"/>
      <c r="JPL2" s="5"/>
      <c r="JPM2" s="5"/>
      <c r="JPN2" s="5"/>
      <c r="JPO2" s="5"/>
      <c r="JPP2" s="5"/>
      <c r="JPQ2" s="5"/>
      <c r="JPR2" s="5"/>
      <c r="JPS2" s="5"/>
      <c r="JPT2" s="5"/>
      <c r="JPU2" s="5"/>
      <c r="JPV2" s="5"/>
      <c r="JPW2" s="5"/>
      <c r="JPX2" s="5"/>
      <c r="JPY2" s="5"/>
      <c r="JPZ2" s="5"/>
      <c r="JQA2" s="5"/>
      <c r="JQB2" s="5"/>
      <c r="JQC2" s="5"/>
      <c r="JQD2" s="5"/>
      <c r="JQE2" s="5"/>
      <c r="JQF2" s="5"/>
      <c r="JQG2" s="5"/>
      <c r="JQH2" s="5"/>
      <c r="JQI2" s="5"/>
      <c r="JQJ2" s="5"/>
      <c r="JQK2" s="5"/>
      <c r="JQL2" s="5"/>
      <c r="JQM2" s="5"/>
      <c r="JQN2" s="5"/>
      <c r="JQO2" s="5"/>
      <c r="JQP2" s="5"/>
      <c r="JQQ2" s="5"/>
      <c r="JQR2" s="5"/>
      <c r="JQS2" s="5"/>
      <c r="JQT2" s="5"/>
      <c r="JQU2" s="5"/>
      <c r="JQV2" s="5"/>
      <c r="JQW2" s="5"/>
      <c r="JQX2" s="5"/>
      <c r="JQY2" s="5"/>
      <c r="JQZ2" s="5"/>
      <c r="JRA2" s="5"/>
      <c r="JRB2" s="5"/>
      <c r="JRC2" s="5"/>
      <c r="JRD2" s="5"/>
      <c r="JRE2" s="5"/>
      <c r="JRF2" s="5"/>
      <c r="JRG2" s="5"/>
      <c r="JRH2" s="5"/>
      <c r="JRI2" s="5"/>
      <c r="JRJ2" s="5"/>
      <c r="JRK2" s="5"/>
      <c r="JRL2" s="5"/>
      <c r="JRM2" s="5"/>
      <c r="JRN2" s="5"/>
      <c r="JRO2" s="5"/>
      <c r="JRP2" s="5"/>
      <c r="JRQ2" s="5"/>
      <c r="JRR2" s="5"/>
      <c r="JRS2" s="5"/>
      <c r="JRT2" s="5"/>
      <c r="JRU2" s="5"/>
      <c r="JRV2" s="5"/>
      <c r="JRW2" s="5"/>
      <c r="JRX2" s="5"/>
      <c r="JRY2" s="5"/>
      <c r="JRZ2" s="5"/>
      <c r="JSA2" s="5"/>
      <c r="JSB2" s="5"/>
      <c r="JSC2" s="5"/>
      <c r="JSD2" s="5"/>
      <c r="JSE2" s="5"/>
      <c r="JSF2" s="5"/>
      <c r="JSG2" s="5"/>
      <c r="JSH2" s="5"/>
      <c r="JSI2" s="5"/>
      <c r="JSJ2" s="5"/>
      <c r="JSK2" s="5"/>
      <c r="JSL2" s="5"/>
      <c r="JSM2" s="5"/>
      <c r="JSN2" s="5"/>
      <c r="JSO2" s="5"/>
      <c r="JSP2" s="5"/>
      <c r="JSQ2" s="5"/>
      <c r="JSR2" s="5"/>
      <c r="JSS2" s="5"/>
      <c r="JST2" s="5"/>
      <c r="JSU2" s="5"/>
      <c r="JSV2" s="5"/>
      <c r="JSW2" s="5"/>
      <c r="JSX2" s="5"/>
      <c r="JSY2" s="5"/>
      <c r="JSZ2" s="5"/>
      <c r="JTA2" s="5"/>
      <c r="JTB2" s="5"/>
      <c r="JTC2" s="5"/>
      <c r="JTD2" s="5"/>
      <c r="JTE2" s="5"/>
      <c r="JTF2" s="5"/>
      <c r="JTG2" s="5"/>
      <c r="JTH2" s="5"/>
      <c r="JTI2" s="5"/>
      <c r="JTJ2" s="5"/>
      <c r="JTK2" s="5"/>
      <c r="JTL2" s="5"/>
      <c r="JTM2" s="5"/>
      <c r="JTN2" s="5"/>
      <c r="JTO2" s="5"/>
      <c r="JTP2" s="5"/>
      <c r="JTQ2" s="5"/>
      <c r="JTR2" s="5"/>
      <c r="JTS2" s="5"/>
      <c r="JTT2" s="5"/>
      <c r="JTU2" s="5"/>
      <c r="JTV2" s="5"/>
      <c r="JTW2" s="5"/>
      <c r="JTX2" s="5"/>
      <c r="JTY2" s="5"/>
      <c r="JTZ2" s="5"/>
      <c r="JUA2" s="5"/>
      <c r="JUB2" s="5"/>
      <c r="JUC2" s="5"/>
      <c r="JUD2" s="5"/>
      <c r="JUE2" s="5"/>
      <c r="JUF2" s="5"/>
      <c r="JUG2" s="5"/>
      <c r="JUH2" s="5"/>
      <c r="JUI2" s="5"/>
      <c r="JUJ2" s="5"/>
      <c r="JUK2" s="5"/>
      <c r="JUL2" s="5"/>
      <c r="JUM2" s="5"/>
      <c r="JUN2" s="5"/>
      <c r="JUO2" s="5"/>
      <c r="JUP2" s="5"/>
      <c r="JUQ2" s="5"/>
      <c r="JUR2" s="5"/>
      <c r="JUS2" s="5"/>
      <c r="JUT2" s="5"/>
      <c r="JUU2" s="5"/>
      <c r="JUV2" s="5"/>
      <c r="JUW2" s="5"/>
      <c r="JUX2" s="5"/>
      <c r="JUY2" s="5"/>
      <c r="JUZ2" s="5"/>
      <c r="JVA2" s="5"/>
      <c r="JVB2" s="5"/>
      <c r="JVC2" s="5"/>
      <c r="JVD2" s="5"/>
      <c r="JVE2" s="5"/>
      <c r="JVF2" s="5"/>
      <c r="JVG2" s="5"/>
      <c r="JVH2" s="5"/>
      <c r="JVI2" s="5"/>
      <c r="JVJ2" s="5"/>
      <c r="JVK2" s="5"/>
      <c r="JVL2" s="5"/>
      <c r="JVM2" s="5"/>
      <c r="JVN2" s="5"/>
      <c r="JVO2" s="5"/>
      <c r="JVP2" s="5"/>
      <c r="JVQ2" s="5"/>
      <c r="JVR2" s="5"/>
      <c r="JVS2" s="5"/>
      <c r="JVT2" s="5"/>
      <c r="JVU2" s="5"/>
      <c r="JVV2" s="5"/>
      <c r="JVW2" s="5"/>
      <c r="JVX2" s="5"/>
      <c r="JVY2" s="5"/>
      <c r="JVZ2" s="5"/>
      <c r="JWA2" s="5"/>
      <c r="JWB2" s="5"/>
      <c r="JWC2" s="5"/>
      <c r="JWD2" s="5"/>
      <c r="JWE2" s="5"/>
      <c r="JWF2" s="5"/>
      <c r="JWG2" s="5"/>
      <c r="JWH2" s="5"/>
      <c r="JWI2" s="5"/>
      <c r="JWJ2" s="5"/>
      <c r="JWK2" s="5"/>
      <c r="JWL2" s="5"/>
      <c r="JWM2" s="5"/>
      <c r="JWN2" s="5"/>
      <c r="JWO2" s="5"/>
      <c r="JWP2" s="5"/>
      <c r="JWQ2" s="5"/>
      <c r="JWR2" s="5"/>
      <c r="JWS2" s="5"/>
      <c r="JWT2" s="5"/>
      <c r="JWU2" s="5"/>
      <c r="JWV2" s="5"/>
      <c r="JWW2" s="5"/>
      <c r="JWX2" s="5"/>
      <c r="JWY2" s="5"/>
      <c r="JWZ2" s="5"/>
      <c r="JXA2" s="5"/>
      <c r="JXB2" s="5"/>
      <c r="JXC2" s="5"/>
      <c r="JXD2" s="5"/>
      <c r="JXE2" s="5"/>
      <c r="JXF2" s="5"/>
      <c r="JXG2" s="5"/>
      <c r="JXH2" s="5"/>
      <c r="JXI2" s="5"/>
      <c r="JXJ2" s="5"/>
      <c r="JXK2" s="5"/>
      <c r="JXL2" s="5"/>
      <c r="JXM2" s="5"/>
      <c r="JXN2" s="5"/>
      <c r="JXO2" s="5"/>
      <c r="JXP2" s="5"/>
      <c r="JXQ2" s="5"/>
      <c r="JXR2" s="5"/>
      <c r="JXS2" s="5"/>
      <c r="JXT2" s="5"/>
      <c r="JXU2" s="5"/>
      <c r="JXV2" s="5"/>
      <c r="JXW2" s="5"/>
      <c r="JXX2" s="5"/>
      <c r="JXY2" s="5"/>
      <c r="JXZ2" s="5"/>
      <c r="JYA2" s="5"/>
      <c r="JYB2" s="5"/>
      <c r="JYC2" s="5"/>
      <c r="JYD2" s="5"/>
      <c r="JYE2" s="5"/>
      <c r="JYF2" s="5"/>
      <c r="JYG2" s="5"/>
      <c r="JYH2" s="5"/>
      <c r="JYI2" s="5"/>
      <c r="JYJ2" s="5"/>
      <c r="JYK2" s="5"/>
      <c r="JYL2" s="5"/>
      <c r="JYM2" s="5"/>
      <c r="JYN2" s="5"/>
      <c r="JYO2" s="5"/>
      <c r="JYP2" s="5"/>
      <c r="JYQ2" s="5"/>
      <c r="JYR2" s="5"/>
      <c r="JYS2" s="5"/>
      <c r="JYT2" s="5"/>
      <c r="JYU2" s="5"/>
      <c r="JYV2" s="5"/>
      <c r="JYW2" s="5"/>
      <c r="JYX2" s="5"/>
      <c r="JYY2" s="5"/>
      <c r="JYZ2" s="5"/>
      <c r="JZA2" s="5"/>
      <c r="JZB2" s="5"/>
      <c r="JZC2" s="5"/>
      <c r="JZD2" s="5"/>
      <c r="JZE2" s="5"/>
      <c r="JZF2" s="5"/>
      <c r="JZG2" s="5"/>
      <c r="JZH2" s="5"/>
      <c r="JZI2" s="5"/>
      <c r="JZJ2" s="5"/>
      <c r="JZK2" s="5"/>
      <c r="JZL2" s="5"/>
      <c r="JZM2" s="5"/>
      <c r="JZN2" s="5"/>
      <c r="JZO2" s="5"/>
      <c r="JZP2" s="5"/>
      <c r="JZQ2" s="5"/>
      <c r="JZR2" s="5"/>
      <c r="JZS2" s="5"/>
      <c r="JZT2" s="5"/>
      <c r="JZU2" s="5"/>
      <c r="JZV2" s="5"/>
      <c r="JZW2" s="5"/>
      <c r="JZX2" s="5"/>
      <c r="JZY2" s="5"/>
      <c r="JZZ2" s="5"/>
      <c r="KAA2" s="5"/>
      <c r="KAB2" s="5"/>
      <c r="KAC2" s="5"/>
      <c r="KAD2" s="5"/>
      <c r="KAE2" s="5"/>
      <c r="KAF2" s="5"/>
      <c r="KAG2" s="5"/>
      <c r="KAH2" s="5"/>
      <c r="KAI2" s="5"/>
      <c r="KAJ2" s="5"/>
      <c r="KAK2" s="5"/>
      <c r="KAL2" s="5"/>
      <c r="KAM2" s="5"/>
      <c r="KAN2" s="5"/>
      <c r="KAO2" s="5"/>
      <c r="KAP2" s="5"/>
      <c r="KAQ2" s="5"/>
      <c r="KAR2" s="5"/>
      <c r="KAS2" s="5"/>
      <c r="KAT2" s="5"/>
      <c r="KAU2" s="5"/>
      <c r="KAV2" s="5"/>
      <c r="KAW2" s="5"/>
      <c r="KAX2" s="5"/>
      <c r="KAY2" s="5"/>
      <c r="KAZ2" s="5"/>
      <c r="KBA2" s="5"/>
      <c r="KBB2" s="5"/>
      <c r="KBC2" s="5"/>
      <c r="KBD2" s="5"/>
      <c r="KBE2" s="5"/>
      <c r="KBF2" s="5"/>
      <c r="KBG2" s="5"/>
      <c r="KBH2" s="5"/>
      <c r="KBI2" s="5"/>
      <c r="KBJ2" s="5"/>
      <c r="KBK2" s="5"/>
      <c r="KBL2" s="5"/>
      <c r="KBM2" s="5"/>
      <c r="KBN2" s="5"/>
      <c r="KBO2" s="5"/>
      <c r="KBP2" s="5"/>
      <c r="KBQ2" s="5"/>
      <c r="KBR2" s="5"/>
      <c r="KBS2" s="5"/>
      <c r="KBT2" s="5"/>
      <c r="KBU2" s="5"/>
      <c r="KBV2" s="5"/>
      <c r="KBW2" s="5"/>
      <c r="KBX2" s="5"/>
      <c r="KBY2" s="5"/>
      <c r="KBZ2" s="5"/>
      <c r="KCA2" s="5"/>
      <c r="KCB2" s="5"/>
      <c r="KCC2" s="5"/>
      <c r="KCD2" s="5"/>
      <c r="KCE2" s="5"/>
      <c r="KCF2" s="5"/>
      <c r="KCG2" s="5"/>
      <c r="KCH2" s="5"/>
      <c r="KCI2" s="5"/>
      <c r="KCJ2" s="5"/>
      <c r="KCK2" s="5"/>
      <c r="KCL2" s="5"/>
      <c r="KCM2" s="5"/>
      <c r="KCN2" s="5"/>
      <c r="KCO2" s="5"/>
      <c r="KCP2" s="5"/>
      <c r="KCQ2" s="5"/>
      <c r="KCR2" s="5"/>
      <c r="KCS2" s="5"/>
      <c r="KCT2" s="5"/>
      <c r="KCU2" s="5"/>
      <c r="KCV2" s="5"/>
      <c r="KCW2" s="5"/>
      <c r="KCX2" s="5"/>
      <c r="KCY2" s="5"/>
      <c r="KCZ2" s="5"/>
      <c r="KDA2" s="5"/>
      <c r="KDB2" s="5"/>
      <c r="KDC2" s="5"/>
      <c r="KDD2" s="5"/>
      <c r="KDE2" s="5"/>
      <c r="KDF2" s="5"/>
      <c r="KDG2" s="5"/>
      <c r="KDH2" s="5"/>
      <c r="KDI2" s="5"/>
      <c r="KDJ2" s="5"/>
      <c r="KDK2" s="5"/>
      <c r="KDL2" s="5"/>
      <c r="KDM2" s="5"/>
      <c r="KDN2" s="5"/>
      <c r="KDO2" s="5"/>
      <c r="KDP2" s="5"/>
      <c r="KDQ2" s="5"/>
      <c r="KDR2" s="5"/>
      <c r="KDS2" s="5"/>
      <c r="KDT2" s="5"/>
      <c r="KDU2" s="5"/>
      <c r="KDV2" s="5"/>
      <c r="KDW2" s="5"/>
      <c r="KDX2" s="5"/>
      <c r="KDY2" s="5"/>
      <c r="KDZ2" s="5"/>
      <c r="KEA2" s="5"/>
      <c r="KEB2" s="5"/>
      <c r="KEC2" s="5"/>
      <c r="KED2" s="5"/>
      <c r="KEE2" s="5"/>
      <c r="KEF2" s="5"/>
      <c r="KEG2" s="5"/>
      <c r="KEH2" s="5"/>
      <c r="KEI2" s="5"/>
      <c r="KEJ2" s="5"/>
      <c r="KEK2" s="5"/>
      <c r="KEL2" s="5"/>
      <c r="KEM2" s="5"/>
      <c r="KEN2" s="5"/>
      <c r="KEO2" s="5"/>
      <c r="KEP2" s="5"/>
      <c r="KEQ2" s="5"/>
      <c r="KER2" s="5"/>
      <c r="KES2" s="5"/>
      <c r="KET2" s="5"/>
      <c r="KEU2" s="5"/>
      <c r="KEV2" s="5"/>
      <c r="KEW2" s="5"/>
      <c r="KEX2" s="5"/>
      <c r="KEY2" s="5"/>
      <c r="KEZ2" s="5"/>
      <c r="KFA2" s="5"/>
      <c r="KFB2" s="5"/>
      <c r="KFC2" s="5"/>
      <c r="KFD2" s="5"/>
      <c r="KFE2" s="5"/>
      <c r="KFF2" s="5"/>
      <c r="KFG2" s="5"/>
      <c r="KFH2" s="5"/>
      <c r="KFI2" s="5"/>
      <c r="KFJ2" s="5"/>
      <c r="KFK2" s="5"/>
      <c r="KFL2" s="5"/>
      <c r="KFM2" s="5"/>
      <c r="KFN2" s="5"/>
      <c r="KFO2" s="5"/>
      <c r="KFP2" s="5"/>
      <c r="KFQ2" s="5"/>
      <c r="KFR2" s="5"/>
      <c r="KFS2" s="5"/>
      <c r="KFT2" s="5"/>
      <c r="KFU2" s="5"/>
      <c r="KFV2" s="5"/>
      <c r="KFW2" s="5"/>
      <c r="KFX2" s="5"/>
      <c r="KFY2" s="5"/>
      <c r="KFZ2" s="5"/>
      <c r="KGA2" s="5"/>
      <c r="KGB2" s="5"/>
      <c r="KGC2" s="5"/>
      <c r="KGD2" s="5"/>
      <c r="KGE2" s="5"/>
      <c r="KGF2" s="5"/>
      <c r="KGG2" s="5"/>
      <c r="KGH2" s="5"/>
      <c r="KGI2" s="5"/>
      <c r="KGJ2" s="5"/>
      <c r="KGK2" s="5"/>
      <c r="KGL2" s="5"/>
      <c r="KGM2" s="5"/>
      <c r="KGN2" s="5"/>
      <c r="KGO2" s="5"/>
      <c r="KGP2" s="5"/>
      <c r="KGQ2" s="5"/>
      <c r="KGR2" s="5"/>
      <c r="KGS2" s="5"/>
      <c r="KGT2" s="5"/>
      <c r="KGU2" s="5"/>
      <c r="KGV2" s="5"/>
      <c r="KGW2" s="5"/>
      <c r="KGX2" s="5"/>
      <c r="KGY2" s="5"/>
      <c r="KGZ2" s="5"/>
      <c r="KHA2" s="5"/>
      <c r="KHB2" s="5"/>
      <c r="KHC2" s="5"/>
      <c r="KHD2" s="5"/>
      <c r="KHE2" s="5"/>
      <c r="KHF2" s="5"/>
      <c r="KHG2" s="5"/>
      <c r="KHH2" s="5"/>
      <c r="KHI2" s="5"/>
      <c r="KHJ2" s="5"/>
      <c r="KHK2" s="5"/>
      <c r="KHL2" s="5"/>
      <c r="KHM2" s="5"/>
      <c r="KHN2" s="5"/>
      <c r="KHO2" s="5"/>
      <c r="KHP2" s="5"/>
      <c r="KHQ2" s="5"/>
      <c r="KHR2" s="5"/>
      <c r="KHS2" s="5"/>
      <c r="KHT2" s="5"/>
      <c r="KHU2" s="5"/>
      <c r="KHV2" s="5"/>
      <c r="KHW2" s="5"/>
      <c r="KHX2" s="5"/>
      <c r="KHY2" s="5"/>
      <c r="KHZ2" s="5"/>
      <c r="KIA2" s="5"/>
      <c r="KIB2" s="5"/>
      <c r="KIC2" s="5"/>
      <c r="KID2" s="5"/>
      <c r="KIE2" s="5"/>
      <c r="KIF2" s="5"/>
      <c r="KIG2" s="5"/>
      <c r="KIH2" s="5"/>
      <c r="KII2" s="5"/>
      <c r="KIJ2" s="5"/>
      <c r="KIK2" s="5"/>
      <c r="KIL2" s="5"/>
      <c r="KIM2" s="5"/>
      <c r="KIN2" s="5"/>
      <c r="KIO2" s="5"/>
      <c r="KIP2" s="5"/>
      <c r="KIQ2" s="5"/>
      <c r="KIR2" s="5"/>
      <c r="KIS2" s="5"/>
      <c r="KIT2" s="5"/>
      <c r="KIU2" s="5"/>
      <c r="KIV2" s="5"/>
      <c r="KIW2" s="5"/>
      <c r="KIX2" s="5"/>
      <c r="KIY2" s="5"/>
      <c r="KIZ2" s="5"/>
      <c r="KJA2" s="5"/>
      <c r="KJB2" s="5"/>
      <c r="KJC2" s="5"/>
      <c r="KJD2" s="5"/>
      <c r="KJE2" s="5"/>
      <c r="KJF2" s="5"/>
      <c r="KJG2" s="5"/>
      <c r="KJH2" s="5"/>
      <c r="KJI2" s="5"/>
      <c r="KJJ2" s="5"/>
      <c r="KJK2" s="5"/>
      <c r="KJL2" s="5"/>
      <c r="KJM2" s="5"/>
      <c r="KJN2" s="5"/>
      <c r="KJO2" s="5"/>
      <c r="KJP2" s="5"/>
      <c r="KJQ2" s="5"/>
      <c r="KJR2" s="5"/>
      <c r="KJS2" s="5"/>
      <c r="KJT2" s="5"/>
      <c r="KJU2" s="5"/>
      <c r="KJV2" s="5"/>
      <c r="KJW2" s="5"/>
      <c r="KJX2" s="5"/>
      <c r="KJY2" s="5"/>
      <c r="KJZ2" s="5"/>
      <c r="KKA2" s="5"/>
      <c r="KKB2" s="5"/>
      <c r="KKC2" s="5"/>
      <c r="KKD2" s="5"/>
      <c r="KKE2" s="5"/>
      <c r="KKF2" s="5"/>
      <c r="KKG2" s="5"/>
      <c r="KKH2" s="5"/>
      <c r="KKI2" s="5"/>
      <c r="KKJ2" s="5"/>
      <c r="KKK2" s="5"/>
      <c r="KKL2" s="5"/>
      <c r="KKM2" s="5"/>
      <c r="KKN2" s="5"/>
      <c r="KKO2" s="5"/>
      <c r="KKP2" s="5"/>
      <c r="KKQ2" s="5"/>
      <c r="KKR2" s="5"/>
      <c r="KKS2" s="5"/>
      <c r="KKT2" s="5"/>
      <c r="KKU2" s="5"/>
      <c r="KKV2" s="5"/>
      <c r="KKW2" s="5"/>
      <c r="KKX2" s="5"/>
      <c r="KKY2" s="5"/>
      <c r="KKZ2" s="5"/>
      <c r="KLA2" s="5"/>
      <c r="KLB2" s="5"/>
      <c r="KLC2" s="5"/>
      <c r="KLD2" s="5"/>
      <c r="KLE2" s="5"/>
      <c r="KLF2" s="5"/>
      <c r="KLG2" s="5"/>
      <c r="KLH2" s="5"/>
      <c r="KLI2" s="5"/>
      <c r="KLJ2" s="5"/>
      <c r="KLK2" s="5"/>
      <c r="KLL2" s="5"/>
      <c r="KLM2" s="5"/>
      <c r="KLN2" s="5"/>
      <c r="KLO2" s="5"/>
      <c r="KLP2" s="5"/>
      <c r="KLQ2" s="5"/>
      <c r="KLR2" s="5"/>
      <c r="KLS2" s="5"/>
      <c r="KLT2" s="5"/>
      <c r="KLU2" s="5"/>
      <c r="KLV2" s="5"/>
      <c r="KLW2" s="5"/>
      <c r="KLX2" s="5"/>
      <c r="KLY2" s="5"/>
      <c r="KLZ2" s="5"/>
      <c r="KMA2" s="5"/>
      <c r="KMB2" s="5"/>
      <c r="KMC2" s="5"/>
      <c r="KMD2" s="5"/>
      <c r="KME2" s="5"/>
      <c r="KMF2" s="5"/>
      <c r="KMG2" s="5"/>
      <c r="KMH2" s="5"/>
      <c r="KMI2" s="5"/>
      <c r="KMJ2" s="5"/>
      <c r="KMK2" s="5"/>
      <c r="KML2" s="5"/>
      <c r="KMM2" s="5"/>
      <c r="KMN2" s="5"/>
      <c r="KMO2" s="5"/>
      <c r="KMP2" s="5"/>
      <c r="KMQ2" s="5"/>
      <c r="KMR2" s="5"/>
      <c r="KMS2" s="5"/>
      <c r="KMT2" s="5"/>
      <c r="KMU2" s="5"/>
      <c r="KMV2" s="5"/>
      <c r="KMW2" s="5"/>
      <c r="KMX2" s="5"/>
      <c r="KMY2" s="5"/>
      <c r="KMZ2" s="5"/>
      <c r="KNA2" s="5"/>
      <c r="KNB2" s="5"/>
      <c r="KNC2" s="5"/>
      <c r="KND2" s="5"/>
      <c r="KNE2" s="5"/>
      <c r="KNF2" s="5"/>
      <c r="KNG2" s="5"/>
      <c r="KNH2" s="5"/>
      <c r="KNI2" s="5"/>
      <c r="KNJ2" s="5"/>
      <c r="KNK2" s="5"/>
      <c r="KNL2" s="5"/>
      <c r="KNM2" s="5"/>
      <c r="KNN2" s="5"/>
      <c r="KNO2" s="5"/>
      <c r="KNP2" s="5"/>
      <c r="KNQ2" s="5"/>
      <c r="KNR2" s="5"/>
      <c r="KNS2" s="5"/>
      <c r="KNT2" s="5"/>
      <c r="KNU2" s="5"/>
      <c r="KNV2" s="5"/>
      <c r="KNW2" s="5"/>
      <c r="KNX2" s="5"/>
      <c r="KNY2" s="5"/>
      <c r="KNZ2" s="5"/>
      <c r="KOA2" s="5"/>
      <c r="KOB2" s="5"/>
      <c r="KOC2" s="5"/>
      <c r="KOD2" s="5"/>
      <c r="KOE2" s="5"/>
      <c r="KOF2" s="5"/>
      <c r="KOG2" s="5"/>
      <c r="KOH2" s="5"/>
      <c r="KOI2" s="5"/>
      <c r="KOJ2" s="5"/>
      <c r="KOK2" s="5"/>
      <c r="KOL2" s="5"/>
      <c r="KOM2" s="5"/>
      <c r="KON2" s="5"/>
      <c r="KOO2" s="5"/>
      <c r="KOP2" s="5"/>
      <c r="KOQ2" s="5"/>
      <c r="KOR2" s="5"/>
      <c r="KOS2" s="5"/>
      <c r="KOT2" s="5"/>
      <c r="KOU2" s="5"/>
      <c r="KOV2" s="5"/>
      <c r="KOW2" s="5"/>
      <c r="KOX2" s="5"/>
      <c r="KOY2" s="5"/>
      <c r="KOZ2" s="5"/>
      <c r="KPA2" s="5"/>
      <c r="KPB2" s="5"/>
      <c r="KPC2" s="5"/>
      <c r="KPD2" s="5"/>
      <c r="KPE2" s="5"/>
      <c r="KPF2" s="5"/>
      <c r="KPG2" s="5"/>
      <c r="KPH2" s="5"/>
      <c r="KPI2" s="5"/>
      <c r="KPJ2" s="5"/>
      <c r="KPK2" s="5"/>
      <c r="KPL2" s="5"/>
      <c r="KPM2" s="5"/>
      <c r="KPN2" s="5"/>
      <c r="KPO2" s="5"/>
      <c r="KPP2" s="5"/>
      <c r="KPQ2" s="5"/>
      <c r="KPR2" s="5"/>
      <c r="KPS2" s="5"/>
      <c r="KPT2" s="5"/>
      <c r="KPU2" s="5"/>
      <c r="KPV2" s="5"/>
      <c r="KPW2" s="5"/>
      <c r="KPX2" s="5"/>
      <c r="KPY2" s="5"/>
      <c r="KPZ2" s="5"/>
      <c r="KQA2" s="5"/>
      <c r="KQB2" s="5"/>
      <c r="KQC2" s="5"/>
      <c r="KQD2" s="5"/>
      <c r="KQE2" s="5"/>
      <c r="KQF2" s="5"/>
      <c r="KQG2" s="5"/>
      <c r="KQH2" s="5"/>
      <c r="KQI2" s="5"/>
      <c r="KQJ2" s="5"/>
      <c r="KQK2" s="5"/>
      <c r="KQL2" s="5"/>
      <c r="KQM2" s="5"/>
      <c r="KQN2" s="5"/>
      <c r="KQO2" s="5"/>
      <c r="KQP2" s="5"/>
      <c r="KQQ2" s="5"/>
      <c r="KQR2" s="5"/>
      <c r="KQS2" s="5"/>
      <c r="KQT2" s="5"/>
      <c r="KQU2" s="5"/>
      <c r="KQV2" s="5"/>
      <c r="KQW2" s="5"/>
      <c r="KQX2" s="5"/>
      <c r="KQY2" s="5"/>
      <c r="KQZ2" s="5"/>
      <c r="KRA2" s="5"/>
      <c r="KRB2" s="5"/>
      <c r="KRC2" s="5"/>
      <c r="KRD2" s="5"/>
      <c r="KRE2" s="5"/>
      <c r="KRF2" s="5"/>
      <c r="KRG2" s="5"/>
      <c r="KRH2" s="5"/>
      <c r="KRI2" s="5"/>
      <c r="KRJ2" s="5"/>
      <c r="KRK2" s="5"/>
      <c r="KRL2" s="5"/>
      <c r="KRM2" s="5"/>
      <c r="KRN2" s="5"/>
      <c r="KRO2" s="5"/>
      <c r="KRP2" s="5"/>
      <c r="KRQ2" s="5"/>
      <c r="KRR2" s="5"/>
      <c r="KRS2" s="5"/>
      <c r="KRT2" s="5"/>
      <c r="KRU2" s="5"/>
      <c r="KRV2" s="5"/>
      <c r="KRW2" s="5"/>
      <c r="KRX2" s="5"/>
      <c r="KRY2" s="5"/>
      <c r="KRZ2" s="5"/>
      <c r="KSA2" s="5"/>
      <c r="KSB2" s="5"/>
      <c r="KSC2" s="5"/>
      <c r="KSD2" s="5"/>
      <c r="KSE2" s="5"/>
      <c r="KSF2" s="5"/>
      <c r="KSG2" s="5"/>
      <c r="KSH2" s="5"/>
      <c r="KSI2" s="5"/>
      <c r="KSJ2" s="5"/>
      <c r="KSK2" s="5"/>
      <c r="KSL2" s="5"/>
      <c r="KSM2" s="5"/>
      <c r="KSN2" s="5"/>
      <c r="KSO2" s="5"/>
      <c r="KSP2" s="5"/>
      <c r="KSQ2" s="5"/>
      <c r="KSR2" s="5"/>
      <c r="KSS2" s="5"/>
      <c r="KST2" s="5"/>
      <c r="KSU2" s="5"/>
      <c r="KSV2" s="5"/>
      <c r="KSW2" s="5"/>
      <c r="KSX2" s="5"/>
      <c r="KSY2" s="5"/>
      <c r="KSZ2" s="5"/>
      <c r="KTA2" s="5"/>
      <c r="KTB2" s="5"/>
      <c r="KTC2" s="5"/>
      <c r="KTD2" s="5"/>
      <c r="KTE2" s="5"/>
      <c r="KTF2" s="5"/>
      <c r="KTG2" s="5"/>
      <c r="KTH2" s="5"/>
      <c r="KTI2" s="5"/>
      <c r="KTJ2" s="5"/>
      <c r="KTK2" s="5"/>
      <c r="KTL2" s="5"/>
      <c r="KTM2" s="5"/>
      <c r="KTN2" s="5"/>
      <c r="KTO2" s="5"/>
      <c r="KTP2" s="5"/>
      <c r="KTQ2" s="5"/>
      <c r="KTR2" s="5"/>
      <c r="KTS2" s="5"/>
      <c r="KTT2" s="5"/>
      <c r="KTU2" s="5"/>
      <c r="KTV2" s="5"/>
      <c r="KTW2" s="5"/>
      <c r="KTX2" s="5"/>
      <c r="KTY2" s="5"/>
      <c r="KTZ2" s="5"/>
      <c r="KUA2" s="5"/>
      <c r="KUB2" s="5"/>
      <c r="KUC2" s="5"/>
      <c r="KUD2" s="5"/>
      <c r="KUE2" s="5"/>
      <c r="KUF2" s="5"/>
      <c r="KUG2" s="5"/>
      <c r="KUH2" s="5"/>
      <c r="KUI2" s="5"/>
      <c r="KUJ2" s="5"/>
      <c r="KUK2" s="5"/>
      <c r="KUL2" s="5"/>
      <c r="KUM2" s="5"/>
      <c r="KUN2" s="5"/>
      <c r="KUO2" s="5"/>
      <c r="KUP2" s="5"/>
      <c r="KUQ2" s="5"/>
      <c r="KUR2" s="5"/>
      <c r="KUS2" s="5"/>
      <c r="KUT2" s="5"/>
      <c r="KUU2" s="5"/>
      <c r="KUV2" s="5"/>
      <c r="KUW2" s="5"/>
      <c r="KUX2" s="5"/>
      <c r="KUY2" s="5"/>
      <c r="KUZ2" s="5"/>
      <c r="KVA2" s="5"/>
      <c r="KVB2" s="5"/>
      <c r="KVC2" s="5"/>
      <c r="KVD2" s="5"/>
      <c r="KVE2" s="5"/>
      <c r="KVF2" s="5"/>
      <c r="KVG2" s="5"/>
      <c r="KVH2" s="5"/>
      <c r="KVI2" s="5"/>
      <c r="KVJ2" s="5"/>
      <c r="KVK2" s="5"/>
      <c r="KVL2" s="5"/>
      <c r="KVM2" s="5"/>
      <c r="KVN2" s="5"/>
      <c r="KVO2" s="5"/>
      <c r="KVP2" s="5"/>
      <c r="KVQ2" s="5"/>
      <c r="KVR2" s="5"/>
      <c r="KVS2" s="5"/>
      <c r="KVT2" s="5"/>
      <c r="KVU2" s="5"/>
      <c r="KVV2" s="5"/>
      <c r="KVW2" s="5"/>
      <c r="KVX2" s="5"/>
      <c r="KVY2" s="5"/>
      <c r="KVZ2" s="5"/>
      <c r="KWA2" s="5"/>
      <c r="KWB2" s="5"/>
      <c r="KWC2" s="5"/>
      <c r="KWD2" s="5"/>
      <c r="KWE2" s="5"/>
      <c r="KWF2" s="5"/>
      <c r="KWG2" s="5"/>
      <c r="KWH2" s="5"/>
      <c r="KWI2" s="5"/>
      <c r="KWJ2" s="5"/>
      <c r="KWK2" s="5"/>
      <c r="KWL2" s="5"/>
      <c r="KWM2" s="5"/>
      <c r="KWN2" s="5"/>
      <c r="KWO2" s="5"/>
      <c r="KWP2" s="5"/>
      <c r="KWQ2" s="5"/>
      <c r="KWR2" s="5"/>
      <c r="KWS2" s="5"/>
      <c r="KWT2" s="5"/>
      <c r="KWU2" s="5"/>
      <c r="KWV2" s="5"/>
      <c r="KWW2" s="5"/>
      <c r="KWX2" s="5"/>
      <c r="KWY2" s="5"/>
      <c r="KWZ2" s="5"/>
      <c r="KXA2" s="5"/>
      <c r="KXB2" s="5"/>
      <c r="KXC2" s="5"/>
      <c r="KXD2" s="5"/>
      <c r="KXE2" s="5"/>
      <c r="KXF2" s="5"/>
      <c r="KXG2" s="5"/>
      <c r="KXH2" s="5"/>
      <c r="KXI2" s="5"/>
      <c r="KXJ2" s="5"/>
      <c r="KXK2" s="5"/>
      <c r="KXL2" s="5"/>
      <c r="KXM2" s="5"/>
      <c r="KXN2" s="5"/>
      <c r="KXO2" s="5"/>
      <c r="KXP2" s="5"/>
      <c r="KXQ2" s="5"/>
      <c r="KXR2" s="5"/>
      <c r="KXS2" s="5"/>
      <c r="KXT2" s="5"/>
      <c r="KXU2" s="5"/>
      <c r="KXV2" s="5"/>
      <c r="KXW2" s="5"/>
      <c r="KXX2" s="5"/>
      <c r="KXY2" s="5"/>
      <c r="KXZ2" s="5"/>
      <c r="KYA2" s="5"/>
      <c r="KYB2" s="5"/>
      <c r="KYC2" s="5"/>
      <c r="KYD2" s="5"/>
      <c r="KYE2" s="5"/>
      <c r="KYF2" s="5"/>
      <c r="KYG2" s="5"/>
      <c r="KYH2" s="5"/>
      <c r="KYI2" s="5"/>
      <c r="KYJ2" s="5"/>
      <c r="KYK2" s="5"/>
      <c r="KYL2" s="5"/>
      <c r="KYM2" s="5"/>
      <c r="KYN2" s="5"/>
      <c r="KYO2" s="5"/>
      <c r="KYP2" s="5"/>
      <c r="KYQ2" s="5"/>
      <c r="KYR2" s="5"/>
      <c r="KYS2" s="5"/>
      <c r="KYT2" s="5"/>
      <c r="KYU2" s="5"/>
      <c r="KYV2" s="5"/>
      <c r="KYW2" s="5"/>
      <c r="KYX2" s="5"/>
      <c r="KYY2" s="5"/>
      <c r="KYZ2" s="5"/>
      <c r="KZA2" s="5"/>
      <c r="KZB2" s="5"/>
      <c r="KZC2" s="5"/>
      <c r="KZD2" s="5"/>
      <c r="KZE2" s="5"/>
      <c r="KZF2" s="5"/>
      <c r="KZG2" s="5"/>
      <c r="KZH2" s="5"/>
      <c r="KZI2" s="5"/>
      <c r="KZJ2" s="5"/>
      <c r="KZK2" s="5"/>
      <c r="KZL2" s="5"/>
      <c r="KZM2" s="5"/>
      <c r="KZN2" s="5"/>
      <c r="KZO2" s="5"/>
      <c r="KZP2" s="5"/>
      <c r="KZQ2" s="5"/>
      <c r="KZR2" s="5"/>
      <c r="KZS2" s="5"/>
      <c r="KZT2" s="5"/>
      <c r="KZU2" s="5"/>
      <c r="KZV2" s="5"/>
      <c r="KZW2" s="5"/>
      <c r="KZX2" s="5"/>
      <c r="KZY2" s="5"/>
      <c r="KZZ2" s="5"/>
      <c r="LAA2" s="5"/>
      <c r="LAB2" s="5"/>
      <c r="LAC2" s="5"/>
      <c r="LAD2" s="5"/>
      <c r="LAE2" s="5"/>
      <c r="LAF2" s="5"/>
      <c r="LAG2" s="5"/>
      <c r="LAH2" s="5"/>
      <c r="LAI2" s="5"/>
      <c r="LAJ2" s="5"/>
      <c r="LAK2" s="5"/>
      <c r="LAL2" s="5"/>
      <c r="LAM2" s="5"/>
      <c r="LAN2" s="5"/>
      <c r="LAO2" s="5"/>
      <c r="LAP2" s="5"/>
      <c r="LAQ2" s="5"/>
      <c r="LAR2" s="5"/>
      <c r="LAS2" s="5"/>
      <c r="LAT2" s="5"/>
      <c r="LAU2" s="5"/>
      <c r="LAV2" s="5"/>
      <c r="LAW2" s="5"/>
      <c r="LAX2" s="5"/>
      <c r="LAY2" s="5"/>
      <c r="LAZ2" s="5"/>
      <c r="LBA2" s="5"/>
      <c r="LBB2" s="5"/>
      <c r="LBC2" s="5"/>
      <c r="LBD2" s="5"/>
      <c r="LBE2" s="5"/>
      <c r="LBF2" s="5"/>
      <c r="LBG2" s="5"/>
      <c r="LBH2" s="5"/>
      <c r="LBI2" s="5"/>
      <c r="LBJ2" s="5"/>
      <c r="LBK2" s="5"/>
      <c r="LBL2" s="5"/>
      <c r="LBM2" s="5"/>
      <c r="LBN2" s="5"/>
      <c r="LBO2" s="5"/>
      <c r="LBP2" s="5"/>
      <c r="LBQ2" s="5"/>
      <c r="LBR2" s="5"/>
      <c r="LBS2" s="5"/>
      <c r="LBT2" s="5"/>
      <c r="LBU2" s="5"/>
      <c r="LBV2" s="5"/>
      <c r="LBW2" s="5"/>
      <c r="LBX2" s="5"/>
      <c r="LBY2" s="5"/>
      <c r="LBZ2" s="5"/>
      <c r="LCA2" s="5"/>
      <c r="LCB2" s="5"/>
      <c r="LCC2" s="5"/>
      <c r="LCD2" s="5"/>
      <c r="LCE2" s="5"/>
      <c r="LCF2" s="5"/>
      <c r="LCG2" s="5"/>
      <c r="LCH2" s="5"/>
      <c r="LCI2" s="5"/>
      <c r="LCJ2" s="5"/>
      <c r="LCK2" s="5"/>
      <c r="LCL2" s="5"/>
      <c r="LCM2" s="5"/>
      <c r="LCN2" s="5"/>
      <c r="LCO2" s="5"/>
      <c r="LCP2" s="5"/>
      <c r="LCQ2" s="5"/>
      <c r="LCR2" s="5"/>
      <c r="LCS2" s="5"/>
      <c r="LCT2" s="5"/>
      <c r="LCU2" s="5"/>
      <c r="LCV2" s="5"/>
      <c r="LCW2" s="5"/>
      <c r="LCX2" s="5"/>
      <c r="LCY2" s="5"/>
      <c r="LCZ2" s="5"/>
      <c r="LDA2" s="5"/>
      <c r="LDB2" s="5"/>
      <c r="LDC2" s="5"/>
      <c r="LDD2" s="5"/>
      <c r="LDE2" s="5"/>
      <c r="LDF2" s="5"/>
      <c r="LDG2" s="5"/>
      <c r="LDH2" s="5"/>
      <c r="LDI2" s="5"/>
      <c r="LDJ2" s="5"/>
      <c r="LDK2" s="5"/>
      <c r="LDL2" s="5"/>
      <c r="LDM2" s="5"/>
      <c r="LDN2" s="5"/>
      <c r="LDO2" s="5"/>
      <c r="LDP2" s="5"/>
      <c r="LDQ2" s="5"/>
      <c r="LDR2" s="5"/>
      <c r="LDS2" s="5"/>
      <c r="LDT2" s="5"/>
      <c r="LDU2" s="5"/>
      <c r="LDV2" s="5"/>
      <c r="LDW2" s="5"/>
      <c r="LDX2" s="5"/>
      <c r="LDY2" s="5"/>
      <c r="LDZ2" s="5"/>
      <c r="LEA2" s="5"/>
      <c r="LEB2" s="5"/>
      <c r="LEC2" s="5"/>
      <c r="LED2" s="5"/>
      <c r="LEE2" s="5"/>
      <c r="LEF2" s="5"/>
      <c r="LEG2" s="5"/>
      <c r="LEH2" s="5"/>
      <c r="LEI2" s="5"/>
      <c r="LEJ2" s="5"/>
      <c r="LEK2" s="5"/>
      <c r="LEL2" s="5"/>
      <c r="LEM2" s="5"/>
      <c r="LEN2" s="5"/>
      <c r="LEO2" s="5"/>
      <c r="LEP2" s="5"/>
      <c r="LEQ2" s="5"/>
      <c r="LER2" s="5"/>
      <c r="LES2" s="5"/>
      <c r="LET2" s="5"/>
      <c r="LEU2" s="5"/>
      <c r="LEV2" s="5"/>
      <c r="LEW2" s="5"/>
      <c r="LEX2" s="5"/>
      <c r="LEY2" s="5"/>
      <c r="LEZ2" s="5"/>
      <c r="LFA2" s="5"/>
      <c r="LFB2" s="5"/>
      <c r="LFC2" s="5"/>
      <c r="LFD2" s="5"/>
      <c r="LFE2" s="5"/>
      <c r="LFF2" s="5"/>
      <c r="LFG2" s="5"/>
      <c r="LFH2" s="5"/>
      <c r="LFI2" s="5"/>
      <c r="LFJ2" s="5"/>
      <c r="LFK2" s="5"/>
      <c r="LFL2" s="5"/>
      <c r="LFM2" s="5"/>
      <c r="LFN2" s="5"/>
      <c r="LFO2" s="5"/>
      <c r="LFP2" s="5"/>
      <c r="LFQ2" s="5"/>
      <c r="LFR2" s="5"/>
      <c r="LFS2" s="5"/>
      <c r="LFT2" s="5"/>
      <c r="LFU2" s="5"/>
      <c r="LFV2" s="5"/>
      <c r="LFW2" s="5"/>
      <c r="LFX2" s="5"/>
      <c r="LFY2" s="5"/>
      <c r="LFZ2" s="5"/>
      <c r="LGA2" s="5"/>
      <c r="LGB2" s="5"/>
      <c r="LGC2" s="5"/>
      <c r="LGD2" s="5"/>
      <c r="LGE2" s="5"/>
      <c r="LGF2" s="5"/>
      <c r="LGG2" s="5"/>
      <c r="LGH2" s="5"/>
      <c r="LGI2" s="5"/>
      <c r="LGJ2" s="5"/>
      <c r="LGK2" s="5"/>
      <c r="LGL2" s="5"/>
      <c r="LGM2" s="5"/>
      <c r="LGN2" s="5"/>
      <c r="LGO2" s="5"/>
      <c r="LGP2" s="5"/>
      <c r="LGQ2" s="5"/>
      <c r="LGR2" s="5"/>
      <c r="LGS2" s="5"/>
      <c r="LGT2" s="5"/>
      <c r="LGU2" s="5"/>
      <c r="LGV2" s="5"/>
      <c r="LGW2" s="5"/>
      <c r="LGX2" s="5"/>
      <c r="LGY2" s="5"/>
      <c r="LGZ2" s="5"/>
      <c r="LHA2" s="5"/>
      <c r="LHB2" s="5"/>
      <c r="LHC2" s="5"/>
      <c r="LHD2" s="5"/>
      <c r="LHE2" s="5"/>
      <c r="LHF2" s="5"/>
      <c r="LHG2" s="5"/>
      <c r="LHH2" s="5"/>
      <c r="LHI2" s="5"/>
      <c r="LHJ2" s="5"/>
      <c r="LHK2" s="5"/>
      <c r="LHL2" s="5"/>
      <c r="LHM2" s="5"/>
      <c r="LHN2" s="5"/>
      <c r="LHO2" s="5"/>
      <c r="LHP2" s="5"/>
      <c r="LHQ2" s="5"/>
      <c r="LHR2" s="5"/>
      <c r="LHS2" s="5"/>
      <c r="LHT2" s="5"/>
      <c r="LHU2" s="5"/>
      <c r="LHV2" s="5"/>
      <c r="LHW2" s="5"/>
      <c r="LHX2" s="5"/>
      <c r="LHY2" s="5"/>
      <c r="LHZ2" s="5"/>
      <c r="LIA2" s="5"/>
      <c r="LIB2" s="5"/>
      <c r="LIC2" s="5"/>
      <c r="LID2" s="5"/>
      <c r="LIE2" s="5"/>
      <c r="LIF2" s="5"/>
      <c r="LIG2" s="5"/>
      <c r="LIH2" s="5"/>
      <c r="LII2" s="5"/>
      <c r="LIJ2" s="5"/>
      <c r="LIK2" s="5"/>
      <c r="LIL2" s="5"/>
      <c r="LIM2" s="5"/>
      <c r="LIN2" s="5"/>
      <c r="LIO2" s="5"/>
      <c r="LIP2" s="5"/>
      <c r="LIQ2" s="5"/>
      <c r="LIR2" s="5"/>
      <c r="LIS2" s="5"/>
      <c r="LIT2" s="5"/>
      <c r="LIU2" s="5"/>
      <c r="LIV2" s="5"/>
      <c r="LIW2" s="5"/>
      <c r="LIX2" s="5"/>
      <c r="LIY2" s="5"/>
      <c r="LIZ2" s="5"/>
      <c r="LJA2" s="5"/>
      <c r="LJB2" s="5"/>
      <c r="LJC2" s="5"/>
      <c r="LJD2" s="5"/>
      <c r="LJE2" s="5"/>
      <c r="LJF2" s="5"/>
      <c r="LJG2" s="5"/>
      <c r="LJH2" s="5"/>
      <c r="LJI2" s="5"/>
      <c r="LJJ2" s="5"/>
      <c r="LJK2" s="5"/>
      <c r="LJL2" s="5"/>
      <c r="LJM2" s="5"/>
      <c r="LJN2" s="5"/>
      <c r="LJO2" s="5"/>
      <c r="LJP2" s="5"/>
      <c r="LJQ2" s="5"/>
      <c r="LJR2" s="5"/>
      <c r="LJS2" s="5"/>
      <c r="LJT2" s="5"/>
      <c r="LJU2" s="5"/>
      <c r="LJV2" s="5"/>
      <c r="LJW2" s="5"/>
      <c r="LJX2" s="5"/>
      <c r="LJY2" s="5"/>
      <c r="LJZ2" s="5"/>
      <c r="LKA2" s="5"/>
      <c r="LKB2" s="5"/>
      <c r="LKC2" s="5"/>
      <c r="LKD2" s="5"/>
      <c r="LKE2" s="5"/>
      <c r="LKF2" s="5"/>
      <c r="LKG2" s="5"/>
      <c r="LKH2" s="5"/>
      <c r="LKI2" s="5"/>
      <c r="LKJ2" s="5"/>
      <c r="LKK2" s="5"/>
      <c r="LKL2" s="5"/>
      <c r="LKM2" s="5"/>
      <c r="LKN2" s="5"/>
      <c r="LKO2" s="5"/>
      <c r="LKP2" s="5"/>
      <c r="LKQ2" s="5"/>
      <c r="LKR2" s="5"/>
      <c r="LKS2" s="5"/>
      <c r="LKT2" s="5"/>
      <c r="LKU2" s="5"/>
      <c r="LKV2" s="5"/>
      <c r="LKW2" s="5"/>
      <c r="LKX2" s="5"/>
      <c r="LKY2" s="5"/>
      <c r="LKZ2" s="5"/>
      <c r="LLA2" s="5"/>
      <c r="LLB2" s="5"/>
      <c r="LLC2" s="5"/>
      <c r="LLD2" s="5"/>
      <c r="LLE2" s="5"/>
      <c r="LLF2" s="5"/>
      <c r="LLG2" s="5"/>
      <c r="LLH2" s="5"/>
      <c r="LLI2" s="5"/>
      <c r="LLJ2" s="5"/>
      <c r="LLK2" s="5"/>
      <c r="LLL2" s="5"/>
      <c r="LLM2" s="5"/>
      <c r="LLN2" s="5"/>
      <c r="LLO2" s="5"/>
      <c r="LLP2" s="5"/>
      <c r="LLQ2" s="5"/>
      <c r="LLR2" s="5"/>
      <c r="LLS2" s="5"/>
      <c r="LLT2" s="5"/>
      <c r="LLU2" s="5"/>
      <c r="LLV2" s="5"/>
      <c r="LLW2" s="5"/>
      <c r="LLX2" s="5"/>
      <c r="LLY2" s="5"/>
      <c r="LLZ2" s="5"/>
      <c r="LMA2" s="5"/>
      <c r="LMB2" s="5"/>
      <c r="LMC2" s="5"/>
      <c r="LMD2" s="5"/>
      <c r="LME2" s="5"/>
      <c r="LMF2" s="5"/>
      <c r="LMG2" s="5"/>
      <c r="LMH2" s="5"/>
      <c r="LMI2" s="5"/>
      <c r="LMJ2" s="5"/>
      <c r="LMK2" s="5"/>
      <c r="LML2" s="5"/>
      <c r="LMM2" s="5"/>
      <c r="LMN2" s="5"/>
      <c r="LMO2" s="5"/>
      <c r="LMP2" s="5"/>
      <c r="LMQ2" s="5"/>
      <c r="LMR2" s="5"/>
      <c r="LMS2" s="5"/>
      <c r="LMT2" s="5"/>
      <c r="LMU2" s="5"/>
      <c r="LMV2" s="5"/>
      <c r="LMW2" s="5"/>
      <c r="LMX2" s="5"/>
      <c r="LMY2" s="5"/>
      <c r="LMZ2" s="5"/>
      <c r="LNA2" s="5"/>
      <c r="LNB2" s="5"/>
      <c r="LNC2" s="5"/>
      <c r="LND2" s="5"/>
      <c r="LNE2" s="5"/>
      <c r="LNF2" s="5"/>
      <c r="LNG2" s="5"/>
      <c r="LNH2" s="5"/>
      <c r="LNI2" s="5"/>
      <c r="LNJ2" s="5"/>
      <c r="LNK2" s="5"/>
      <c r="LNL2" s="5"/>
      <c r="LNM2" s="5"/>
      <c r="LNN2" s="5"/>
      <c r="LNO2" s="5"/>
      <c r="LNP2" s="5"/>
      <c r="LNQ2" s="5"/>
      <c r="LNR2" s="5"/>
      <c r="LNS2" s="5"/>
      <c r="LNT2" s="5"/>
      <c r="LNU2" s="5"/>
      <c r="LNV2" s="5"/>
      <c r="LNW2" s="5"/>
      <c r="LNX2" s="5"/>
      <c r="LNY2" s="5"/>
      <c r="LNZ2" s="5"/>
      <c r="LOA2" s="5"/>
      <c r="LOB2" s="5"/>
      <c r="LOC2" s="5"/>
      <c r="LOD2" s="5"/>
      <c r="LOE2" s="5"/>
      <c r="LOF2" s="5"/>
      <c r="LOG2" s="5"/>
      <c r="LOH2" s="5"/>
      <c r="LOI2" s="5"/>
      <c r="LOJ2" s="5"/>
      <c r="LOK2" s="5"/>
      <c r="LOL2" s="5"/>
      <c r="LOM2" s="5"/>
      <c r="LON2" s="5"/>
      <c r="LOO2" s="5"/>
      <c r="LOP2" s="5"/>
      <c r="LOQ2" s="5"/>
      <c r="LOR2" s="5"/>
      <c r="LOS2" s="5"/>
      <c r="LOT2" s="5"/>
      <c r="LOU2" s="5"/>
      <c r="LOV2" s="5"/>
      <c r="LOW2" s="5"/>
      <c r="LOX2" s="5"/>
      <c r="LOY2" s="5"/>
      <c r="LOZ2" s="5"/>
      <c r="LPA2" s="5"/>
      <c r="LPB2" s="5"/>
      <c r="LPC2" s="5"/>
      <c r="LPD2" s="5"/>
      <c r="LPE2" s="5"/>
      <c r="LPF2" s="5"/>
      <c r="LPG2" s="5"/>
      <c r="LPH2" s="5"/>
      <c r="LPI2" s="5"/>
      <c r="LPJ2" s="5"/>
      <c r="LPK2" s="5"/>
      <c r="LPL2" s="5"/>
      <c r="LPM2" s="5"/>
      <c r="LPN2" s="5"/>
      <c r="LPO2" s="5"/>
      <c r="LPP2" s="5"/>
      <c r="LPQ2" s="5"/>
      <c r="LPR2" s="5"/>
      <c r="LPS2" s="5"/>
      <c r="LPT2" s="5"/>
      <c r="LPU2" s="5"/>
      <c r="LPV2" s="5"/>
      <c r="LPW2" s="5"/>
      <c r="LPX2" s="5"/>
      <c r="LPY2" s="5"/>
      <c r="LPZ2" s="5"/>
      <c r="LQA2" s="5"/>
      <c r="LQB2" s="5"/>
      <c r="LQC2" s="5"/>
      <c r="LQD2" s="5"/>
      <c r="LQE2" s="5"/>
      <c r="LQF2" s="5"/>
      <c r="LQG2" s="5"/>
      <c r="LQH2" s="5"/>
      <c r="LQI2" s="5"/>
      <c r="LQJ2" s="5"/>
      <c r="LQK2" s="5"/>
      <c r="LQL2" s="5"/>
      <c r="LQM2" s="5"/>
      <c r="LQN2" s="5"/>
      <c r="LQO2" s="5"/>
      <c r="LQP2" s="5"/>
      <c r="LQQ2" s="5"/>
      <c r="LQR2" s="5"/>
      <c r="LQS2" s="5"/>
      <c r="LQT2" s="5"/>
      <c r="LQU2" s="5"/>
      <c r="LQV2" s="5"/>
      <c r="LQW2" s="5"/>
      <c r="LQX2" s="5"/>
      <c r="LQY2" s="5"/>
      <c r="LQZ2" s="5"/>
      <c r="LRA2" s="5"/>
      <c r="LRB2" s="5"/>
      <c r="LRC2" s="5"/>
      <c r="LRD2" s="5"/>
      <c r="LRE2" s="5"/>
      <c r="LRF2" s="5"/>
      <c r="LRG2" s="5"/>
      <c r="LRH2" s="5"/>
      <c r="LRI2" s="5"/>
      <c r="LRJ2" s="5"/>
      <c r="LRK2" s="5"/>
      <c r="LRL2" s="5"/>
      <c r="LRM2" s="5"/>
      <c r="LRN2" s="5"/>
      <c r="LRO2" s="5"/>
      <c r="LRP2" s="5"/>
      <c r="LRQ2" s="5"/>
      <c r="LRR2" s="5"/>
      <c r="LRS2" s="5"/>
      <c r="LRT2" s="5"/>
      <c r="LRU2" s="5"/>
      <c r="LRV2" s="5"/>
      <c r="LRW2" s="5"/>
      <c r="LRX2" s="5"/>
      <c r="LRY2" s="5"/>
      <c r="LRZ2" s="5"/>
      <c r="LSA2" s="5"/>
      <c r="LSB2" s="5"/>
      <c r="LSC2" s="5"/>
      <c r="LSD2" s="5"/>
      <c r="LSE2" s="5"/>
      <c r="LSF2" s="5"/>
      <c r="LSG2" s="5"/>
      <c r="LSH2" s="5"/>
      <c r="LSI2" s="5"/>
      <c r="LSJ2" s="5"/>
      <c r="LSK2" s="5"/>
      <c r="LSL2" s="5"/>
      <c r="LSM2" s="5"/>
      <c r="LSN2" s="5"/>
      <c r="LSO2" s="5"/>
      <c r="LSP2" s="5"/>
      <c r="LSQ2" s="5"/>
      <c r="LSR2" s="5"/>
      <c r="LSS2" s="5"/>
      <c r="LST2" s="5"/>
      <c r="LSU2" s="5"/>
      <c r="LSV2" s="5"/>
      <c r="LSW2" s="5"/>
      <c r="LSX2" s="5"/>
      <c r="LSY2" s="5"/>
      <c r="LSZ2" s="5"/>
      <c r="LTA2" s="5"/>
      <c r="LTB2" s="5"/>
      <c r="LTC2" s="5"/>
      <c r="LTD2" s="5"/>
      <c r="LTE2" s="5"/>
      <c r="LTF2" s="5"/>
      <c r="LTG2" s="5"/>
      <c r="LTH2" s="5"/>
      <c r="LTI2" s="5"/>
      <c r="LTJ2" s="5"/>
      <c r="LTK2" s="5"/>
      <c r="LTL2" s="5"/>
      <c r="LTM2" s="5"/>
      <c r="LTN2" s="5"/>
      <c r="LTO2" s="5"/>
      <c r="LTP2" s="5"/>
      <c r="LTQ2" s="5"/>
      <c r="LTR2" s="5"/>
      <c r="LTS2" s="5"/>
      <c r="LTT2" s="5"/>
      <c r="LTU2" s="5"/>
      <c r="LTV2" s="5"/>
      <c r="LTW2" s="5"/>
      <c r="LTX2" s="5"/>
      <c r="LTY2" s="5"/>
      <c r="LTZ2" s="5"/>
      <c r="LUA2" s="5"/>
      <c r="LUB2" s="5"/>
      <c r="LUC2" s="5"/>
      <c r="LUD2" s="5"/>
      <c r="LUE2" s="5"/>
      <c r="LUF2" s="5"/>
      <c r="LUG2" s="5"/>
      <c r="LUH2" s="5"/>
      <c r="LUI2" s="5"/>
      <c r="LUJ2" s="5"/>
      <c r="LUK2" s="5"/>
      <c r="LUL2" s="5"/>
      <c r="LUM2" s="5"/>
      <c r="LUN2" s="5"/>
      <c r="LUO2" s="5"/>
      <c r="LUP2" s="5"/>
      <c r="LUQ2" s="5"/>
      <c r="LUR2" s="5"/>
      <c r="LUS2" s="5"/>
      <c r="LUT2" s="5"/>
      <c r="LUU2" s="5"/>
      <c r="LUV2" s="5"/>
      <c r="LUW2" s="5"/>
      <c r="LUX2" s="5"/>
      <c r="LUY2" s="5"/>
      <c r="LUZ2" s="5"/>
      <c r="LVA2" s="5"/>
      <c r="LVB2" s="5"/>
      <c r="LVC2" s="5"/>
      <c r="LVD2" s="5"/>
      <c r="LVE2" s="5"/>
      <c r="LVF2" s="5"/>
      <c r="LVG2" s="5"/>
      <c r="LVH2" s="5"/>
      <c r="LVI2" s="5"/>
      <c r="LVJ2" s="5"/>
      <c r="LVK2" s="5"/>
      <c r="LVL2" s="5"/>
      <c r="LVM2" s="5"/>
      <c r="LVN2" s="5"/>
      <c r="LVO2" s="5"/>
      <c r="LVP2" s="5"/>
      <c r="LVQ2" s="5"/>
      <c r="LVR2" s="5"/>
      <c r="LVS2" s="5"/>
      <c r="LVT2" s="5"/>
      <c r="LVU2" s="5"/>
      <c r="LVV2" s="5"/>
      <c r="LVW2" s="5"/>
      <c r="LVX2" s="5"/>
      <c r="LVY2" s="5"/>
      <c r="LVZ2" s="5"/>
      <c r="LWA2" s="5"/>
      <c r="LWB2" s="5"/>
      <c r="LWC2" s="5"/>
      <c r="LWD2" s="5"/>
      <c r="LWE2" s="5"/>
      <c r="LWF2" s="5"/>
      <c r="LWG2" s="5"/>
      <c r="LWH2" s="5"/>
      <c r="LWI2" s="5"/>
      <c r="LWJ2" s="5"/>
      <c r="LWK2" s="5"/>
      <c r="LWL2" s="5"/>
      <c r="LWM2" s="5"/>
      <c r="LWN2" s="5"/>
      <c r="LWO2" s="5"/>
      <c r="LWP2" s="5"/>
      <c r="LWQ2" s="5"/>
      <c r="LWR2" s="5"/>
      <c r="LWS2" s="5"/>
      <c r="LWT2" s="5"/>
      <c r="LWU2" s="5"/>
      <c r="LWV2" s="5"/>
      <c r="LWW2" s="5"/>
      <c r="LWX2" s="5"/>
      <c r="LWY2" s="5"/>
      <c r="LWZ2" s="5"/>
      <c r="LXA2" s="5"/>
      <c r="LXB2" s="5"/>
      <c r="LXC2" s="5"/>
      <c r="LXD2" s="5"/>
      <c r="LXE2" s="5"/>
      <c r="LXF2" s="5"/>
      <c r="LXG2" s="5"/>
      <c r="LXH2" s="5"/>
      <c r="LXI2" s="5"/>
      <c r="LXJ2" s="5"/>
      <c r="LXK2" s="5"/>
      <c r="LXL2" s="5"/>
      <c r="LXM2" s="5"/>
      <c r="LXN2" s="5"/>
      <c r="LXO2" s="5"/>
      <c r="LXP2" s="5"/>
      <c r="LXQ2" s="5"/>
      <c r="LXR2" s="5"/>
      <c r="LXS2" s="5"/>
      <c r="LXT2" s="5"/>
      <c r="LXU2" s="5"/>
      <c r="LXV2" s="5"/>
      <c r="LXW2" s="5"/>
      <c r="LXX2" s="5"/>
      <c r="LXY2" s="5"/>
      <c r="LXZ2" s="5"/>
      <c r="LYA2" s="5"/>
      <c r="LYB2" s="5"/>
      <c r="LYC2" s="5"/>
      <c r="LYD2" s="5"/>
      <c r="LYE2" s="5"/>
      <c r="LYF2" s="5"/>
      <c r="LYG2" s="5"/>
      <c r="LYH2" s="5"/>
      <c r="LYI2" s="5"/>
      <c r="LYJ2" s="5"/>
      <c r="LYK2" s="5"/>
      <c r="LYL2" s="5"/>
      <c r="LYM2" s="5"/>
      <c r="LYN2" s="5"/>
      <c r="LYO2" s="5"/>
      <c r="LYP2" s="5"/>
      <c r="LYQ2" s="5"/>
      <c r="LYR2" s="5"/>
      <c r="LYS2" s="5"/>
      <c r="LYT2" s="5"/>
      <c r="LYU2" s="5"/>
      <c r="LYV2" s="5"/>
      <c r="LYW2" s="5"/>
      <c r="LYX2" s="5"/>
      <c r="LYY2" s="5"/>
      <c r="LYZ2" s="5"/>
      <c r="LZA2" s="5"/>
      <c r="LZB2" s="5"/>
      <c r="LZC2" s="5"/>
      <c r="LZD2" s="5"/>
      <c r="LZE2" s="5"/>
      <c r="LZF2" s="5"/>
      <c r="LZG2" s="5"/>
      <c r="LZH2" s="5"/>
      <c r="LZI2" s="5"/>
      <c r="LZJ2" s="5"/>
      <c r="LZK2" s="5"/>
      <c r="LZL2" s="5"/>
      <c r="LZM2" s="5"/>
      <c r="LZN2" s="5"/>
      <c r="LZO2" s="5"/>
      <c r="LZP2" s="5"/>
      <c r="LZQ2" s="5"/>
      <c r="LZR2" s="5"/>
      <c r="LZS2" s="5"/>
      <c r="LZT2" s="5"/>
      <c r="LZU2" s="5"/>
      <c r="LZV2" s="5"/>
      <c r="LZW2" s="5"/>
      <c r="LZX2" s="5"/>
      <c r="LZY2" s="5"/>
      <c r="LZZ2" s="5"/>
      <c r="MAA2" s="5"/>
      <c r="MAB2" s="5"/>
      <c r="MAC2" s="5"/>
      <c r="MAD2" s="5"/>
      <c r="MAE2" s="5"/>
      <c r="MAF2" s="5"/>
      <c r="MAG2" s="5"/>
      <c r="MAH2" s="5"/>
      <c r="MAI2" s="5"/>
      <c r="MAJ2" s="5"/>
      <c r="MAK2" s="5"/>
      <c r="MAL2" s="5"/>
      <c r="MAM2" s="5"/>
      <c r="MAN2" s="5"/>
      <c r="MAO2" s="5"/>
      <c r="MAP2" s="5"/>
      <c r="MAQ2" s="5"/>
      <c r="MAR2" s="5"/>
      <c r="MAS2" s="5"/>
      <c r="MAT2" s="5"/>
      <c r="MAU2" s="5"/>
      <c r="MAV2" s="5"/>
      <c r="MAW2" s="5"/>
      <c r="MAX2" s="5"/>
      <c r="MAY2" s="5"/>
      <c r="MAZ2" s="5"/>
      <c r="MBA2" s="5"/>
      <c r="MBB2" s="5"/>
      <c r="MBC2" s="5"/>
      <c r="MBD2" s="5"/>
      <c r="MBE2" s="5"/>
      <c r="MBF2" s="5"/>
      <c r="MBG2" s="5"/>
      <c r="MBH2" s="5"/>
      <c r="MBI2" s="5"/>
      <c r="MBJ2" s="5"/>
      <c r="MBK2" s="5"/>
      <c r="MBL2" s="5"/>
      <c r="MBM2" s="5"/>
      <c r="MBN2" s="5"/>
      <c r="MBO2" s="5"/>
      <c r="MBP2" s="5"/>
      <c r="MBQ2" s="5"/>
      <c r="MBR2" s="5"/>
      <c r="MBS2" s="5"/>
      <c r="MBT2" s="5"/>
      <c r="MBU2" s="5"/>
      <c r="MBV2" s="5"/>
      <c r="MBW2" s="5"/>
      <c r="MBX2" s="5"/>
      <c r="MBY2" s="5"/>
      <c r="MBZ2" s="5"/>
      <c r="MCA2" s="5"/>
      <c r="MCB2" s="5"/>
      <c r="MCC2" s="5"/>
      <c r="MCD2" s="5"/>
      <c r="MCE2" s="5"/>
      <c r="MCF2" s="5"/>
      <c r="MCG2" s="5"/>
      <c r="MCH2" s="5"/>
      <c r="MCI2" s="5"/>
      <c r="MCJ2" s="5"/>
      <c r="MCK2" s="5"/>
      <c r="MCL2" s="5"/>
      <c r="MCM2" s="5"/>
      <c r="MCN2" s="5"/>
      <c r="MCO2" s="5"/>
      <c r="MCP2" s="5"/>
      <c r="MCQ2" s="5"/>
      <c r="MCR2" s="5"/>
      <c r="MCS2" s="5"/>
      <c r="MCT2" s="5"/>
      <c r="MCU2" s="5"/>
      <c r="MCV2" s="5"/>
      <c r="MCW2" s="5"/>
      <c r="MCX2" s="5"/>
      <c r="MCY2" s="5"/>
      <c r="MCZ2" s="5"/>
      <c r="MDA2" s="5"/>
      <c r="MDB2" s="5"/>
      <c r="MDC2" s="5"/>
      <c r="MDD2" s="5"/>
      <c r="MDE2" s="5"/>
      <c r="MDF2" s="5"/>
      <c r="MDG2" s="5"/>
      <c r="MDH2" s="5"/>
      <c r="MDI2" s="5"/>
      <c r="MDJ2" s="5"/>
      <c r="MDK2" s="5"/>
      <c r="MDL2" s="5"/>
      <c r="MDM2" s="5"/>
      <c r="MDN2" s="5"/>
      <c r="MDO2" s="5"/>
      <c r="MDP2" s="5"/>
      <c r="MDQ2" s="5"/>
      <c r="MDR2" s="5"/>
      <c r="MDS2" s="5"/>
      <c r="MDT2" s="5"/>
      <c r="MDU2" s="5"/>
      <c r="MDV2" s="5"/>
      <c r="MDW2" s="5"/>
      <c r="MDX2" s="5"/>
      <c r="MDY2" s="5"/>
      <c r="MDZ2" s="5"/>
      <c r="MEA2" s="5"/>
      <c r="MEB2" s="5"/>
      <c r="MEC2" s="5"/>
      <c r="MED2" s="5"/>
      <c r="MEE2" s="5"/>
      <c r="MEF2" s="5"/>
      <c r="MEG2" s="5"/>
      <c r="MEH2" s="5"/>
      <c r="MEI2" s="5"/>
      <c r="MEJ2" s="5"/>
      <c r="MEK2" s="5"/>
      <c r="MEL2" s="5"/>
      <c r="MEM2" s="5"/>
      <c r="MEN2" s="5"/>
      <c r="MEO2" s="5"/>
      <c r="MEP2" s="5"/>
      <c r="MEQ2" s="5"/>
      <c r="MER2" s="5"/>
      <c r="MES2" s="5"/>
      <c r="MET2" s="5"/>
      <c r="MEU2" s="5"/>
      <c r="MEV2" s="5"/>
      <c r="MEW2" s="5"/>
      <c r="MEX2" s="5"/>
      <c r="MEY2" s="5"/>
      <c r="MEZ2" s="5"/>
      <c r="MFA2" s="5"/>
      <c r="MFB2" s="5"/>
      <c r="MFC2" s="5"/>
      <c r="MFD2" s="5"/>
      <c r="MFE2" s="5"/>
      <c r="MFF2" s="5"/>
      <c r="MFG2" s="5"/>
      <c r="MFH2" s="5"/>
      <c r="MFI2" s="5"/>
      <c r="MFJ2" s="5"/>
      <c r="MFK2" s="5"/>
      <c r="MFL2" s="5"/>
      <c r="MFM2" s="5"/>
      <c r="MFN2" s="5"/>
      <c r="MFO2" s="5"/>
      <c r="MFP2" s="5"/>
      <c r="MFQ2" s="5"/>
      <c r="MFR2" s="5"/>
      <c r="MFS2" s="5"/>
      <c r="MFT2" s="5"/>
      <c r="MFU2" s="5"/>
      <c r="MFV2" s="5"/>
      <c r="MFW2" s="5"/>
      <c r="MFX2" s="5"/>
      <c r="MFY2" s="5"/>
      <c r="MFZ2" s="5"/>
      <c r="MGA2" s="5"/>
      <c r="MGB2" s="5"/>
      <c r="MGC2" s="5"/>
      <c r="MGD2" s="5"/>
      <c r="MGE2" s="5"/>
      <c r="MGF2" s="5"/>
      <c r="MGG2" s="5"/>
      <c r="MGH2" s="5"/>
      <c r="MGI2" s="5"/>
      <c r="MGJ2" s="5"/>
      <c r="MGK2" s="5"/>
      <c r="MGL2" s="5"/>
      <c r="MGM2" s="5"/>
      <c r="MGN2" s="5"/>
      <c r="MGO2" s="5"/>
      <c r="MGP2" s="5"/>
      <c r="MGQ2" s="5"/>
      <c r="MGR2" s="5"/>
      <c r="MGS2" s="5"/>
      <c r="MGT2" s="5"/>
      <c r="MGU2" s="5"/>
      <c r="MGV2" s="5"/>
      <c r="MGW2" s="5"/>
      <c r="MGX2" s="5"/>
      <c r="MGY2" s="5"/>
      <c r="MGZ2" s="5"/>
      <c r="MHA2" s="5"/>
      <c r="MHB2" s="5"/>
      <c r="MHC2" s="5"/>
      <c r="MHD2" s="5"/>
      <c r="MHE2" s="5"/>
      <c r="MHF2" s="5"/>
      <c r="MHG2" s="5"/>
      <c r="MHH2" s="5"/>
      <c r="MHI2" s="5"/>
      <c r="MHJ2" s="5"/>
      <c r="MHK2" s="5"/>
      <c r="MHL2" s="5"/>
      <c r="MHM2" s="5"/>
      <c r="MHN2" s="5"/>
      <c r="MHO2" s="5"/>
      <c r="MHP2" s="5"/>
      <c r="MHQ2" s="5"/>
      <c r="MHR2" s="5"/>
      <c r="MHS2" s="5"/>
      <c r="MHT2" s="5"/>
      <c r="MHU2" s="5"/>
      <c r="MHV2" s="5"/>
      <c r="MHW2" s="5"/>
      <c r="MHX2" s="5"/>
      <c r="MHY2" s="5"/>
      <c r="MHZ2" s="5"/>
      <c r="MIA2" s="5"/>
      <c r="MIB2" s="5"/>
      <c r="MIC2" s="5"/>
      <c r="MID2" s="5"/>
      <c r="MIE2" s="5"/>
      <c r="MIF2" s="5"/>
      <c r="MIG2" s="5"/>
      <c r="MIH2" s="5"/>
      <c r="MII2" s="5"/>
      <c r="MIJ2" s="5"/>
      <c r="MIK2" s="5"/>
      <c r="MIL2" s="5"/>
      <c r="MIM2" s="5"/>
      <c r="MIN2" s="5"/>
      <c r="MIO2" s="5"/>
      <c r="MIP2" s="5"/>
      <c r="MIQ2" s="5"/>
      <c r="MIR2" s="5"/>
      <c r="MIS2" s="5"/>
      <c r="MIT2" s="5"/>
      <c r="MIU2" s="5"/>
      <c r="MIV2" s="5"/>
      <c r="MIW2" s="5"/>
      <c r="MIX2" s="5"/>
      <c r="MIY2" s="5"/>
      <c r="MIZ2" s="5"/>
      <c r="MJA2" s="5"/>
      <c r="MJB2" s="5"/>
      <c r="MJC2" s="5"/>
      <c r="MJD2" s="5"/>
      <c r="MJE2" s="5"/>
      <c r="MJF2" s="5"/>
      <c r="MJG2" s="5"/>
      <c r="MJH2" s="5"/>
      <c r="MJI2" s="5"/>
      <c r="MJJ2" s="5"/>
      <c r="MJK2" s="5"/>
      <c r="MJL2" s="5"/>
      <c r="MJM2" s="5"/>
      <c r="MJN2" s="5"/>
      <c r="MJO2" s="5"/>
      <c r="MJP2" s="5"/>
      <c r="MJQ2" s="5"/>
      <c r="MJR2" s="5"/>
      <c r="MJS2" s="5"/>
      <c r="MJT2" s="5"/>
      <c r="MJU2" s="5"/>
      <c r="MJV2" s="5"/>
      <c r="MJW2" s="5"/>
      <c r="MJX2" s="5"/>
      <c r="MJY2" s="5"/>
      <c r="MJZ2" s="5"/>
      <c r="MKA2" s="5"/>
      <c r="MKB2" s="5"/>
      <c r="MKC2" s="5"/>
      <c r="MKD2" s="5"/>
      <c r="MKE2" s="5"/>
      <c r="MKF2" s="5"/>
      <c r="MKG2" s="5"/>
      <c r="MKH2" s="5"/>
      <c r="MKI2" s="5"/>
      <c r="MKJ2" s="5"/>
      <c r="MKK2" s="5"/>
      <c r="MKL2" s="5"/>
      <c r="MKM2" s="5"/>
      <c r="MKN2" s="5"/>
      <c r="MKO2" s="5"/>
      <c r="MKP2" s="5"/>
      <c r="MKQ2" s="5"/>
      <c r="MKR2" s="5"/>
      <c r="MKS2" s="5"/>
      <c r="MKT2" s="5"/>
      <c r="MKU2" s="5"/>
      <c r="MKV2" s="5"/>
      <c r="MKW2" s="5"/>
      <c r="MKX2" s="5"/>
      <c r="MKY2" s="5"/>
      <c r="MKZ2" s="5"/>
      <c r="MLA2" s="5"/>
      <c r="MLB2" s="5"/>
      <c r="MLC2" s="5"/>
      <c r="MLD2" s="5"/>
      <c r="MLE2" s="5"/>
      <c r="MLF2" s="5"/>
      <c r="MLG2" s="5"/>
      <c r="MLH2" s="5"/>
      <c r="MLI2" s="5"/>
      <c r="MLJ2" s="5"/>
      <c r="MLK2" s="5"/>
      <c r="MLL2" s="5"/>
      <c r="MLM2" s="5"/>
      <c r="MLN2" s="5"/>
      <c r="MLO2" s="5"/>
      <c r="MLP2" s="5"/>
      <c r="MLQ2" s="5"/>
      <c r="MLR2" s="5"/>
      <c r="MLS2" s="5"/>
      <c r="MLT2" s="5"/>
      <c r="MLU2" s="5"/>
      <c r="MLV2" s="5"/>
      <c r="MLW2" s="5"/>
      <c r="MLX2" s="5"/>
      <c r="MLY2" s="5"/>
      <c r="MLZ2" s="5"/>
      <c r="MMA2" s="5"/>
      <c r="MMB2" s="5"/>
      <c r="MMC2" s="5"/>
      <c r="MMD2" s="5"/>
      <c r="MME2" s="5"/>
      <c r="MMF2" s="5"/>
      <c r="MMG2" s="5"/>
      <c r="MMH2" s="5"/>
      <c r="MMI2" s="5"/>
      <c r="MMJ2" s="5"/>
      <c r="MMK2" s="5"/>
      <c r="MML2" s="5"/>
      <c r="MMM2" s="5"/>
      <c r="MMN2" s="5"/>
      <c r="MMO2" s="5"/>
      <c r="MMP2" s="5"/>
      <c r="MMQ2" s="5"/>
      <c r="MMR2" s="5"/>
      <c r="MMS2" s="5"/>
      <c r="MMT2" s="5"/>
      <c r="MMU2" s="5"/>
      <c r="MMV2" s="5"/>
      <c r="MMW2" s="5"/>
      <c r="MMX2" s="5"/>
      <c r="MMY2" s="5"/>
      <c r="MMZ2" s="5"/>
      <c r="MNA2" s="5"/>
      <c r="MNB2" s="5"/>
      <c r="MNC2" s="5"/>
      <c r="MND2" s="5"/>
      <c r="MNE2" s="5"/>
      <c r="MNF2" s="5"/>
      <c r="MNG2" s="5"/>
      <c r="MNH2" s="5"/>
      <c r="MNI2" s="5"/>
      <c r="MNJ2" s="5"/>
      <c r="MNK2" s="5"/>
      <c r="MNL2" s="5"/>
      <c r="MNM2" s="5"/>
      <c r="MNN2" s="5"/>
      <c r="MNO2" s="5"/>
      <c r="MNP2" s="5"/>
      <c r="MNQ2" s="5"/>
      <c r="MNR2" s="5"/>
      <c r="MNS2" s="5"/>
      <c r="MNT2" s="5"/>
      <c r="MNU2" s="5"/>
      <c r="MNV2" s="5"/>
      <c r="MNW2" s="5"/>
      <c r="MNX2" s="5"/>
      <c r="MNY2" s="5"/>
      <c r="MNZ2" s="5"/>
      <c r="MOA2" s="5"/>
      <c r="MOB2" s="5"/>
      <c r="MOC2" s="5"/>
      <c r="MOD2" s="5"/>
      <c r="MOE2" s="5"/>
      <c r="MOF2" s="5"/>
      <c r="MOG2" s="5"/>
      <c r="MOH2" s="5"/>
      <c r="MOI2" s="5"/>
      <c r="MOJ2" s="5"/>
      <c r="MOK2" s="5"/>
      <c r="MOL2" s="5"/>
      <c r="MOM2" s="5"/>
      <c r="MON2" s="5"/>
      <c r="MOO2" s="5"/>
      <c r="MOP2" s="5"/>
      <c r="MOQ2" s="5"/>
      <c r="MOR2" s="5"/>
      <c r="MOS2" s="5"/>
      <c r="MOT2" s="5"/>
      <c r="MOU2" s="5"/>
      <c r="MOV2" s="5"/>
      <c r="MOW2" s="5"/>
      <c r="MOX2" s="5"/>
      <c r="MOY2" s="5"/>
      <c r="MOZ2" s="5"/>
      <c r="MPA2" s="5"/>
      <c r="MPB2" s="5"/>
      <c r="MPC2" s="5"/>
      <c r="MPD2" s="5"/>
      <c r="MPE2" s="5"/>
      <c r="MPF2" s="5"/>
      <c r="MPG2" s="5"/>
      <c r="MPH2" s="5"/>
      <c r="MPI2" s="5"/>
      <c r="MPJ2" s="5"/>
      <c r="MPK2" s="5"/>
      <c r="MPL2" s="5"/>
      <c r="MPM2" s="5"/>
      <c r="MPN2" s="5"/>
      <c r="MPO2" s="5"/>
      <c r="MPP2" s="5"/>
      <c r="MPQ2" s="5"/>
      <c r="MPR2" s="5"/>
      <c r="MPS2" s="5"/>
      <c r="MPT2" s="5"/>
      <c r="MPU2" s="5"/>
      <c r="MPV2" s="5"/>
      <c r="MPW2" s="5"/>
      <c r="MPX2" s="5"/>
      <c r="MPY2" s="5"/>
      <c r="MPZ2" s="5"/>
      <c r="MQA2" s="5"/>
      <c r="MQB2" s="5"/>
      <c r="MQC2" s="5"/>
      <c r="MQD2" s="5"/>
      <c r="MQE2" s="5"/>
      <c r="MQF2" s="5"/>
      <c r="MQG2" s="5"/>
      <c r="MQH2" s="5"/>
      <c r="MQI2" s="5"/>
      <c r="MQJ2" s="5"/>
      <c r="MQK2" s="5"/>
      <c r="MQL2" s="5"/>
      <c r="MQM2" s="5"/>
      <c r="MQN2" s="5"/>
      <c r="MQO2" s="5"/>
      <c r="MQP2" s="5"/>
      <c r="MQQ2" s="5"/>
      <c r="MQR2" s="5"/>
      <c r="MQS2" s="5"/>
      <c r="MQT2" s="5"/>
      <c r="MQU2" s="5"/>
      <c r="MQV2" s="5"/>
      <c r="MQW2" s="5"/>
      <c r="MQX2" s="5"/>
      <c r="MQY2" s="5"/>
      <c r="MQZ2" s="5"/>
      <c r="MRA2" s="5"/>
      <c r="MRB2" s="5"/>
      <c r="MRC2" s="5"/>
      <c r="MRD2" s="5"/>
      <c r="MRE2" s="5"/>
      <c r="MRF2" s="5"/>
      <c r="MRG2" s="5"/>
      <c r="MRH2" s="5"/>
      <c r="MRI2" s="5"/>
      <c r="MRJ2" s="5"/>
      <c r="MRK2" s="5"/>
      <c r="MRL2" s="5"/>
      <c r="MRM2" s="5"/>
      <c r="MRN2" s="5"/>
      <c r="MRO2" s="5"/>
      <c r="MRP2" s="5"/>
      <c r="MRQ2" s="5"/>
      <c r="MRR2" s="5"/>
      <c r="MRS2" s="5"/>
      <c r="MRT2" s="5"/>
      <c r="MRU2" s="5"/>
      <c r="MRV2" s="5"/>
      <c r="MRW2" s="5"/>
      <c r="MRX2" s="5"/>
      <c r="MRY2" s="5"/>
      <c r="MRZ2" s="5"/>
      <c r="MSA2" s="5"/>
      <c r="MSB2" s="5"/>
      <c r="MSC2" s="5"/>
      <c r="MSD2" s="5"/>
      <c r="MSE2" s="5"/>
      <c r="MSF2" s="5"/>
      <c r="MSG2" s="5"/>
      <c r="MSH2" s="5"/>
      <c r="MSI2" s="5"/>
      <c r="MSJ2" s="5"/>
      <c r="MSK2" s="5"/>
      <c r="MSL2" s="5"/>
      <c r="MSM2" s="5"/>
      <c r="MSN2" s="5"/>
      <c r="MSO2" s="5"/>
      <c r="MSP2" s="5"/>
      <c r="MSQ2" s="5"/>
      <c r="MSR2" s="5"/>
      <c r="MSS2" s="5"/>
      <c r="MST2" s="5"/>
      <c r="MSU2" s="5"/>
      <c r="MSV2" s="5"/>
      <c r="MSW2" s="5"/>
      <c r="MSX2" s="5"/>
      <c r="MSY2" s="5"/>
      <c r="MSZ2" s="5"/>
      <c r="MTA2" s="5"/>
      <c r="MTB2" s="5"/>
      <c r="MTC2" s="5"/>
      <c r="MTD2" s="5"/>
      <c r="MTE2" s="5"/>
      <c r="MTF2" s="5"/>
      <c r="MTG2" s="5"/>
      <c r="MTH2" s="5"/>
      <c r="MTI2" s="5"/>
      <c r="MTJ2" s="5"/>
      <c r="MTK2" s="5"/>
      <c r="MTL2" s="5"/>
      <c r="MTM2" s="5"/>
      <c r="MTN2" s="5"/>
      <c r="MTO2" s="5"/>
      <c r="MTP2" s="5"/>
      <c r="MTQ2" s="5"/>
      <c r="MTR2" s="5"/>
      <c r="MTS2" s="5"/>
      <c r="MTT2" s="5"/>
      <c r="MTU2" s="5"/>
      <c r="MTV2" s="5"/>
      <c r="MTW2" s="5"/>
      <c r="MTX2" s="5"/>
      <c r="MTY2" s="5"/>
      <c r="MTZ2" s="5"/>
      <c r="MUA2" s="5"/>
      <c r="MUB2" s="5"/>
      <c r="MUC2" s="5"/>
      <c r="MUD2" s="5"/>
      <c r="MUE2" s="5"/>
      <c r="MUF2" s="5"/>
      <c r="MUG2" s="5"/>
      <c r="MUH2" s="5"/>
      <c r="MUI2" s="5"/>
      <c r="MUJ2" s="5"/>
      <c r="MUK2" s="5"/>
      <c r="MUL2" s="5"/>
      <c r="MUM2" s="5"/>
      <c r="MUN2" s="5"/>
      <c r="MUO2" s="5"/>
      <c r="MUP2" s="5"/>
      <c r="MUQ2" s="5"/>
      <c r="MUR2" s="5"/>
      <c r="MUS2" s="5"/>
      <c r="MUT2" s="5"/>
      <c r="MUU2" s="5"/>
      <c r="MUV2" s="5"/>
      <c r="MUW2" s="5"/>
      <c r="MUX2" s="5"/>
      <c r="MUY2" s="5"/>
      <c r="MUZ2" s="5"/>
      <c r="MVA2" s="5"/>
      <c r="MVB2" s="5"/>
      <c r="MVC2" s="5"/>
      <c r="MVD2" s="5"/>
      <c r="MVE2" s="5"/>
      <c r="MVF2" s="5"/>
      <c r="MVG2" s="5"/>
      <c r="MVH2" s="5"/>
      <c r="MVI2" s="5"/>
      <c r="MVJ2" s="5"/>
      <c r="MVK2" s="5"/>
      <c r="MVL2" s="5"/>
      <c r="MVM2" s="5"/>
      <c r="MVN2" s="5"/>
      <c r="MVO2" s="5"/>
      <c r="MVP2" s="5"/>
      <c r="MVQ2" s="5"/>
      <c r="MVR2" s="5"/>
      <c r="MVS2" s="5"/>
      <c r="MVT2" s="5"/>
      <c r="MVU2" s="5"/>
      <c r="MVV2" s="5"/>
      <c r="MVW2" s="5"/>
      <c r="MVX2" s="5"/>
      <c r="MVY2" s="5"/>
      <c r="MVZ2" s="5"/>
      <c r="MWA2" s="5"/>
      <c r="MWB2" s="5"/>
      <c r="MWC2" s="5"/>
      <c r="MWD2" s="5"/>
      <c r="MWE2" s="5"/>
      <c r="MWF2" s="5"/>
      <c r="MWG2" s="5"/>
      <c r="MWH2" s="5"/>
      <c r="MWI2" s="5"/>
      <c r="MWJ2" s="5"/>
      <c r="MWK2" s="5"/>
      <c r="MWL2" s="5"/>
      <c r="MWM2" s="5"/>
      <c r="MWN2" s="5"/>
      <c r="MWO2" s="5"/>
      <c r="MWP2" s="5"/>
      <c r="MWQ2" s="5"/>
      <c r="MWR2" s="5"/>
      <c r="MWS2" s="5"/>
      <c r="MWT2" s="5"/>
      <c r="MWU2" s="5"/>
      <c r="MWV2" s="5"/>
      <c r="MWW2" s="5"/>
      <c r="MWX2" s="5"/>
      <c r="MWY2" s="5"/>
      <c r="MWZ2" s="5"/>
      <c r="MXA2" s="5"/>
      <c r="MXB2" s="5"/>
      <c r="MXC2" s="5"/>
      <c r="MXD2" s="5"/>
      <c r="MXE2" s="5"/>
      <c r="MXF2" s="5"/>
      <c r="MXG2" s="5"/>
      <c r="MXH2" s="5"/>
      <c r="MXI2" s="5"/>
      <c r="MXJ2" s="5"/>
      <c r="MXK2" s="5"/>
      <c r="MXL2" s="5"/>
      <c r="MXM2" s="5"/>
      <c r="MXN2" s="5"/>
      <c r="MXO2" s="5"/>
      <c r="MXP2" s="5"/>
      <c r="MXQ2" s="5"/>
      <c r="MXR2" s="5"/>
      <c r="MXS2" s="5"/>
      <c r="MXT2" s="5"/>
      <c r="MXU2" s="5"/>
      <c r="MXV2" s="5"/>
      <c r="MXW2" s="5"/>
      <c r="MXX2" s="5"/>
      <c r="MXY2" s="5"/>
      <c r="MXZ2" s="5"/>
      <c r="MYA2" s="5"/>
      <c r="MYB2" s="5"/>
      <c r="MYC2" s="5"/>
      <c r="MYD2" s="5"/>
      <c r="MYE2" s="5"/>
      <c r="MYF2" s="5"/>
      <c r="MYG2" s="5"/>
      <c r="MYH2" s="5"/>
      <c r="MYI2" s="5"/>
      <c r="MYJ2" s="5"/>
      <c r="MYK2" s="5"/>
      <c r="MYL2" s="5"/>
      <c r="MYM2" s="5"/>
      <c r="MYN2" s="5"/>
      <c r="MYO2" s="5"/>
      <c r="MYP2" s="5"/>
      <c r="MYQ2" s="5"/>
      <c r="MYR2" s="5"/>
      <c r="MYS2" s="5"/>
      <c r="MYT2" s="5"/>
      <c r="MYU2" s="5"/>
      <c r="MYV2" s="5"/>
      <c r="MYW2" s="5"/>
      <c r="MYX2" s="5"/>
      <c r="MYY2" s="5"/>
      <c r="MYZ2" s="5"/>
      <c r="MZA2" s="5"/>
      <c r="MZB2" s="5"/>
      <c r="MZC2" s="5"/>
      <c r="MZD2" s="5"/>
      <c r="MZE2" s="5"/>
      <c r="MZF2" s="5"/>
      <c r="MZG2" s="5"/>
      <c r="MZH2" s="5"/>
      <c r="MZI2" s="5"/>
      <c r="MZJ2" s="5"/>
      <c r="MZK2" s="5"/>
      <c r="MZL2" s="5"/>
      <c r="MZM2" s="5"/>
      <c r="MZN2" s="5"/>
      <c r="MZO2" s="5"/>
      <c r="MZP2" s="5"/>
      <c r="MZQ2" s="5"/>
      <c r="MZR2" s="5"/>
      <c r="MZS2" s="5"/>
      <c r="MZT2" s="5"/>
      <c r="MZU2" s="5"/>
      <c r="MZV2" s="5"/>
      <c r="MZW2" s="5"/>
      <c r="MZX2" s="5"/>
      <c r="MZY2" s="5"/>
      <c r="MZZ2" s="5"/>
      <c r="NAA2" s="5"/>
      <c r="NAB2" s="5"/>
      <c r="NAC2" s="5"/>
      <c r="NAD2" s="5"/>
      <c r="NAE2" s="5"/>
      <c r="NAF2" s="5"/>
      <c r="NAG2" s="5"/>
      <c r="NAH2" s="5"/>
      <c r="NAI2" s="5"/>
      <c r="NAJ2" s="5"/>
      <c r="NAK2" s="5"/>
      <c r="NAL2" s="5"/>
      <c r="NAM2" s="5"/>
      <c r="NAN2" s="5"/>
      <c r="NAO2" s="5"/>
      <c r="NAP2" s="5"/>
      <c r="NAQ2" s="5"/>
      <c r="NAR2" s="5"/>
      <c r="NAS2" s="5"/>
      <c r="NAT2" s="5"/>
      <c r="NAU2" s="5"/>
      <c r="NAV2" s="5"/>
      <c r="NAW2" s="5"/>
      <c r="NAX2" s="5"/>
      <c r="NAY2" s="5"/>
      <c r="NAZ2" s="5"/>
      <c r="NBA2" s="5"/>
      <c r="NBB2" s="5"/>
      <c r="NBC2" s="5"/>
      <c r="NBD2" s="5"/>
      <c r="NBE2" s="5"/>
      <c r="NBF2" s="5"/>
      <c r="NBG2" s="5"/>
      <c r="NBH2" s="5"/>
      <c r="NBI2" s="5"/>
      <c r="NBJ2" s="5"/>
      <c r="NBK2" s="5"/>
      <c r="NBL2" s="5"/>
      <c r="NBM2" s="5"/>
      <c r="NBN2" s="5"/>
      <c r="NBO2" s="5"/>
      <c r="NBP2" s="5"/>
      <c r="NBQ2" s="5"/>
      <c r="NBR2" s="5"/>
      <c r="NBS2" s="5"/>
      <c r="NBT2" s="5"/>
      <c r="NBU2" s="5"/>
      <c r="NBV2" s="5"/>
      <c r="NBW2" s="5"/>
      <c r="NBX2" s="5"/>
      <c r="NBY2" s="5"/>
      <c r="NBZ2" s="5"/>
      <c r="NCA2" s="5"/>
      <c r="NCB2" s="5"/>
      <c r="NCC2" s="5"/>
      <c r="NCD2" s="5"/>
      <c r="NCE2" s="5"/>
      <c r="NCF2" s="5"/>
      <c r="NCG2" s="5"/>
      <c r="NCH2" s="5"/>
      <c r="NCI2" s="5"/>
      <c r="NCJ2" s="5"/>
      <c r="NCK2" s="5"/>
      <c r="NCL2" s="5"/>
      <c r="NCM2" s="5"/>
      <c r="NCN2" s="5"/>
      <c r="NCO2" s="5"/>
      <c r="NCP2" s="5"/>
      <c r="NCQ2" s="5"/>
      <c r="NCR2" s="5"/>
      <c r="NCS2" s="5"/>
      <c r="NCT2" s="5"/>
      <c r="NCU2" s="5"/>
      <c r="NCV2" s="5"/>
      <c r="NCW2" s="5"/>
      <c r="NCX2" s="5"/>
      <c r="NCY2" s="5"/>
      <c r="NCZ2" s="5"/>
      <c r="NDA2" s="5"/>
      <c r="NDB2" s="5"/>
      <c r="NDC2" s="5"/>
      <c r="NDD2" s="5"/>
      <c r="NDE2" s="5"/>
      <c r="NDF2" s="5"/>
      <c r="NDG2" s="5"/>
      <c r="NDH2" s="5"/>
      <c r="NDI2" s="5"/>
      <c r="NDJ2" s="5"/>
      <c r="NDK2" s="5"/>
      <c r="NDL2" s="5"/>
      <c r="NDM2" s="5"/>
      <c r="NDN2" s="5"/>
      <c r="NDO2" s="5"/>
      <c r="NDP2" s="5"/>
      <c r="NDQ2" s="5"/>
      <c r="NDR2" s="5"/>
      <c r="NDS2" s="5"/>
      <c r="NDT2" s="5"/>
      <c r="NDU2" s="5"/>
      <c r="NDV2" s="5"/>
      <c r="NDW2" s="5"/>
      <c r="NDX2" s="5"/>
      <c r="NDY2" s="5"/>
      <c r="NDZ2" s="5"/>
      <c r="NEA2" s="5"/>
      <c r="NEB2" s="5"/>
      <c r="NEC2" s="5"/>
      <c r="NED2" s="5"/>
      <c r="NEE2" s="5"/>
      <c r="NEF2" s="5"/>
      <c r="NEG2" s="5"/>
      <c r="NEH2" s="5"/>
      <c r="NEI2" s="5"/>
      <c r="NEJ2" s="5"/>
      <c r="NEK2" s="5"/>
      <c r="NEL2" s="5"/>
      <c r="NEM2" s="5"/>
      <c r="NEN2" s="5"/>
      <c r="NEO2" s="5"/>
      <c r="NEP2" s="5"/>
      <c r="NEQ2" s="5"/>
      <c r="NER2" s="5"/>
      <c r="NES2" s="5"/>
      <c r="NET2" s="5"/>
      <c r="NEU2" s="5"/>
      <c r="NEV2" s="5"/>
      <c r="NEW2" s="5"/>
      <c r="NEX2" s="5"/>
      <c r="NEY2" s="5"/>
      <c r="NEZ2" s="5"/>
      <c r="NFA2" s="5"/>
      <c r="NFB2" s="5"/>
      <c r="NFC2" s="5"/>
      <c r="NFD2" s="5"/>
      <c r="NFE2" s="5"/>
      <c r="NFF2" s="5"/>
      <c r="NFG2" s="5"/>
      <c r="NFH2" s="5"/>
      <c r="NFI2" s="5"/>
      <c r="NFJ2" s="5"/>
      <c r="NFK2" s="5"/>
      <c r="NFL2" s="5"/>
      <c r="NFM2" s="5"/>
      <c r="NFN2" s="5"/>
      <c r="NFO2" s="5"/>
      <c r="NFP2" s="5"/>
      <c r="NFQ2" s="5"/>
      <c r="NFR2" s="5"/>
      <c r="NFS2" s="5"/>
      <c r="NFT2" s="5"/>
      <c r="NFU2" s="5"/>
      <c r="NFV2" s="5"/>
      <c r="NFW2" s="5"/>
      <c r="NFX2" s="5"/>
      <c r="NFY2" s="5"/>
      <c r="NFZ2" s="5"/>
      <c r="NGA2" s="5"/>
      <c r="NGB2" s="5"/>
      <c r="NGC2" s="5"/>
      <c r="NGD2" s="5"/>
      <c r="NGE2" s="5"/>
      <c r="NGF2" s="5"/>
      <c r="NGG2" s="5"/>
      <c r="NGH2" s="5"/>
      <c r="NGI2" s="5"/>
      <c r="NGJ2" s="5"/>
      <c r="NGK2" s="5"/>
      <c r="NGL2" s="5"/>
      <c r="NGM2" s="5"/>
      <c r="NGN2" s="5"/>
      <c r="NGO2" s="5"/>
      <c r="NGP2" s="5"/>
      <c r="NGQ2" s="5"/>
      <c r="NGR2" s="5"/>
      <c r="NGS2" s="5"/>
      <c r="NGT2" s="5"/>
      <c r="NGU2" s="5"/>
      <c r="NGV2" s="5"/>
      <c r="NGW2" s="5"/>
      <c r="NGX2" s="5"/>
      <c r="NGY2" s="5"/>
      <c r="NGZ2" s="5"/>
      <c r="NHA2" s="5"/>
      <c r="NHB2" s="5"/>
      <c r="NHC2" s="5"/>
      <c r="NHD2" s="5"/>
      <c r="NHE2" s="5"/>
      <c r="NHF2" s="5"/>
      <c r="NHG2" s="5"/>
      <c r="NHH2" s="5"/>
      <c r="NHI2" s="5"/>
      <c r="NHJ2" s="5"/>
      <c r="NHK2" s="5"/>
      <c r="NHL2" s="5"/>
      <c r="NHM2" s="5"/>
      <c r="NHN2" s="5"/>
      <c r="NHO2" s="5"/>
      <c r="NHP2" s="5"/>
      <c r="NHQ2" s="5"/>
      <c r="NHR2" s="5"/>
      <c r="NHS2" s="5"/>
      <c r="NHT2" s="5"/>
      <c r="NHU2" s="5"/>
      <c r="NHV2" s="5"/>
      <c r="NHW2" s="5"/>
      <c r="NHX2" s="5"/>
      <c r="NHY2" s="5"/>
      <c r="NHZ2" s="5"/>
      <c r="NIA2" s="5"/>
      <c r="NIB2" s="5"/>
      <c r="NIC2" s="5"/>
      <c r="NID2" s="5"/>
      <c r="NIE2" s="5"/>
      <c r="NIF2" s="5"/>
      <c r="NIG2" s="5"/>
      <c r="NIH2" s="5"/>
      <c r="NII2" s="5"/>
      <c r="NIJ2" s="5"/>
      <c r="NIK2" s="5"/>
      <c r="NIL2" s="5"/>
      <c r="NIM2" s="5"/>
      <c r="NIN2" s="5"/>
      <c r="NIO2" s="5"/>
      <c r="NIP2" s="5"/>
      <c r="NIQ2" s="5"/>
      <c r="NIR2" s="5"/>
      <c r="NIS2" s="5"/>
      <c r="NIT2" s="5"/>
      <c r="NIU2" s="5"/>
      <c r="NIV2" s="5"/>
      <c r="NIW2" s="5"/>
      <c r="NIX2" s="5"/>
      <c r="NIY2" s="5"/>
      <c r="NIZ2" s="5"/>
      <c r="NJA2" s="5"/>
      <c r="NJB2" s="5"/>
      <c r="NJC2" s="5"/>
      <c r="NJD2" s="5"/>
      <c r="NJE2" s="5"/>
      <c r="NJF2" s="5"/>
      <c r="NJG2" s="5"/>
      <c r="NJH2" s="5"/>
      <c r="NJI2" s="5"/>
      <c r="NJJ2" s="5"/>
      <c r="NJK2" s="5"/>
      <c r="NJL2" s="5"/>
      <c r="NJM2" s="5"/>
      <c r="NJN2" s="5"/>
      <c r="NJO2" s="5"/>
      <c r="NJP2" s="5"/>
      <c r="NJQ2" s="5"/>
      <c r="NJR2" s="5"/>
      <c r="NJS2" s="5"/>
      <c r="NJT2" s="5"/>
      <c r="NJU2" s="5"/>
      <c r="NJV2" s="5"/>
      <c r="NJW2" s="5"/>
      <c r="NJX2" s="5"/>
      <c r="NJY2" s="5"/>
      <c r="NJZ2" s="5"/>
      <c r="NKA2" s="5"/>
      <c r="NKB2" s="5"/>
      <c r="NKC2" s="5"/>
    </row>
    <row r="3" spans="1:9753" ht="20.149999999999999" customHeight="1" x14ac:dyDescent="0.3">
      <c r="A3" s="22">
        <v>1</v>
      </c>
      <c r="B3" s="17" t="s">
        <v>4</v>
      </c>
      <c r="C3" s="17" t="s">
        <v>5</v>
      </c>
      <c r="D3" s="26" t="s">
        <v>6</v>
      </c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</row>
    <row r="4" spans="1:9753" ht="20.149999999999999" customHeight="1" x14ac:dyDescent="0.3">
      <c r="A4" s="22">
        <v>1</v>
      </c>
      <c r="B4" s="17" t="s">
        <v>7</v>
      </c>
      <c r="C4" s="17" t="s">
        <v>8</v>
      </c>
      <c r="D4" s="26" t="s">
        <v>6</v>
      </c>
      <c r="E4" s="5"/>
      <c r="F4" s="5"/>
      <c r="G4" s="5"/>
      <c r="H4" s="5"/>
      <c r="I4" s="5"/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</row>
    <row r="5" spans="1:9753" ht="20.149999999999999" customHeight="1" x14ac:dyDescent="0.3">
      <c r="A5" s="22">
        <v>1</v>
      </c>
      <c r="B5" s="17" t="s">
        <v>9</v>
      </c>
      <c r="C5" s="17" t="s">
        <v>10</v>
      </c>
      <c r="D5" s="26" t="s">
        <v>6</v>
      </c>
    </row>
    <row r="6" spans="1:9753" ht="20.149999999999999" customHeight="1" x14ac:dyDescent="0.3">
      <c r="A6" s="22">
        <v>1</v>
      </c>
      <c r="B6" s="17" t="s">
        <v>11</v>
      </c>
      <c r="C6" s="17" t="s">
        <v>12</v>
      </c>
      <c r="D6" s="26" t="s">
        <v>6</v>
      </c>
    </row>
    <row r="7" spans="1:9753" ht="20.149999999999999" customHeight="1" x14ac:dyDescent="0.3">
      <c r="A7" s="22">
        <v>1</v>
      </c>
      <c r="B7" s="17" t="s">
        <v>13</v>
      </c>
      <c r="C7" s="17" t="s">
        <v>14</v>
      </c>
      <c r="D7" s="26" t="s">
        <v>6</v>
      </c>
    </row>
    <row r="8" spans="1:9753" ht="20.149999999999999" customHeight="1" x14ac:dyDescent="0.3">
      <c r="A8" s="22">
        <v>1</v>
      </c>
      <c r="B8" s="17" t="s">
        <v>15</v>
      </c>
      <c r="C8" s="17" t="s">
        <v>16</v>
      </c>
      <c r="D8" s="26" t="s">
        <v>6</v>
      </c>
    </row>
    <row r="9" spans="1:9753" ht="20.149999999999999" customHeight="1" x14ac:dyDescent="0.3">
      <c r="A9" s="22">
        <v>1</v>
      </c>
      <c r="B9" s="17" t="s">
        <v>17</v>
      </c>
      <c r="C9" s="17" t="s">
        <v>18</v>
      </c>
      <c r="D9" s="26" t="s">
        <v>6</v>
      </c>
    </row>
    <row r="10" spans="1:9753" ht="20.149999999999999" customHeight="1" x14ac:dyDescent="0.3">
      <c r="A10" s="22">
        <v>1</v>
      </c>
      <c r="B10" s="17" t="s">
        <v>19</v>
      </c>
      <c r="C10" s="17" t="s">
        <v>20</v>
      </c>
      <c r="D10" s="26" t="s">
        <v>6</v>
      </c>
    </row>
    <row r="11" spans="1:9753" ht="20.149999999999999" customHeight="1" x14ac:dyDescent="0.3">
      <c r="A11" s="22">
        <v>1</v>
      </c>
      <c r="B11" s="17" t="s">
        <v>21</v>
      </c>
      <c r="C11" s="17" t="s">
        <v>22</v>
      </c>
      <c r="D11" s="26" t="s">
        <v>6</v>
      </c>
    </row>
    <row r="12" spans="1:9753" ht="20.149999999999999" customHeight="1" x14ac:dyDescent="0.3">
      <c r="A12" s="22">
        <v>1</v>
      </c>
      <c r="B12" s="17" t="s">
        <v>23</v>
      </c>
      <c r="C12" s="17" t="s">
        <v>24</v>
      </c>
      <c r="D12" s="26" t="s">
        <v>6</v>
      </c>
    </row>
    <row r="13" spans="1:9753" ht="20.149999999999999" customHeight="1" x14ac:dyDescent="0.3">
      <c r="A13" s="22">
        <v>1</v>
      </c>
      <c r="B13" s="17" t="s">
        <v>25</v>
      </c>
      <c r="C13" s="17" t="s">
        <v>26</v>
      </c>
      <c r="D13" s="26" t="s">
        <v>6</v>
      </c>
    </row>
    <row r="14" spans="1:9753" ht="20.149999999999999" customHeight="1" x14ac:dyDescent="0.3">
      <c r="A14" s="22">
        <v>1</v>
      </c>
      <c r="B14" s="17" t="s">
        <v>27</v>
      </c>
      <c r="C14" s="17" t="s">
        <v>28</v>
      </c>
      <c r="D14" s="26" t="s">
        <v>6</v>
      </c>
    </row>
    <row r="15" spans="1:9753" ht="20.149999999999999" customHeight="1" x14ac:dyDescent="0.3">
      <c r="A15" s="22">
        <v>1</v>
      </c>
      <c r="B15" s="17" t="s">
        <v>29</v>
      </c>
      <c r="C15" s="17" t="s">
        <v>30</v>
      </c>
      <c r="D15" s="26" t="s">
        <v>6</v>
      </c>
    </row>
    <row r="16" spans="1:9753" ht="20.149999999999999" customHeight="1" x14ac:dyDescent="0.3">
      <c r="A16" s="22">
        <v>1</v>
      </c>
      <c r="B16" s="17" t="s">
        <v>31</v>
      </c>
      <c r="C16" s="17" t="s">
        <v>32</v>
      </c>
      <c r="D16" s="26" t="s">
        <v>6</v>
      </c>
    </row>
    <row r="17" spans="1:4" ht="20.149999999999999" customHeight="1" x14ac:dyDescent="0.3">
      <c r="A17" s="22">
        <v>1</v>
      </c>
      <c r="B17" s="17" t="s">
        <v>33</v>
      </c>
      <c r="C17" s="17" t="s">
        <v>34</v>
      </c>
      <c r="D17" s="26" t="s">
        <v>6</v>
      </c>
    </row>
    <row r="18" spans="1:4" ht="20.149999999999999" customHeight="1" x14ac:dyDescent="0.3">
      <c r="A18" s="22">
        <v>1</v>
      </c>
      <c r="B18" s="17" t="s">
        <v>35</v>
      </c>
      <c r="C18" s="17" t="s">
        <v>36</v>
      </c>
      <c r="D18" s="26" t="s">
        <v>6</v>
      </c>
    </row>
    <row r="19" spans="1:4" ht="20.149999999999999" customHeight="1" x14ac:dyDescent="0.3">
      <c r="A19" s="22">
        <v>1</v>
      </c>
      <c r="B19" s="17" t="s">
        <v>37</v>
      </c>
      <c r="C19" s="17" t="s">
        <v>38</v>
      </c>
      <c r="D19" s="26" t="s">
        <v>6</v>
      </c>
    </row>
    <row r="20" spans="1:4" ht="20.149999999999999" customHeight="1" x14ac:dyDescent="0.3">
      <c r="A20" s="22">
        <v>1</v>
      </c>
      <c r="B20" s="17" t="s">
        <v>39</v>
      </c>
      <c r="C20" s="17" t="s">
        <v>40</v>
      </c>
      <c r="D20" s="26" t="s">
        <v>6</v>
      </c>
    </row>
    <row r="21" spans="1:4" ht="20.149999999999999" customHeight="1" x14ac:dyDescent="0.3">
      <c r="A21" s="22">
        <v>2</v>
      </c>
      <c r="B21" s="17" t="s">
        <v>41</v>
      </c>
      <c r="C21" s="17" t="s">
        <v>42</v>
      </c>
      <c r="D21" s="26" t="s">
        <v>6</v>
      </c>
    </row>
    <row r="22" spans="1:4" ht="20.149999999999999" customHeight="1" x14ac:dyDescent="0.3">
      <c r="A22" s="22">
        <v>2</v>
      </c>
      <c r="B22" s="17" t="s">
        <v>43</v>
      </c>
      <c r="C22" s="17" t="s">
        <v>44</v>
      </c>
      <c r="D22" s="26" t="s">
        <v>6</v>
      </c>
    </row>
    <row r="23" spans="1:4" ht="20.149999999999999" customHeight="1" x14ac:dyDescent="0.3">
      <c r="A23" s="22">
        <v>2</v>
      </c>
      <c r="B23" s="17" t="s">
        <v>45</v>
      </c>
      <c r="C23" s="17" t="s">
        <v>46</v>
      </c>
      <c r="D23" s="26" t="s">
        <v>6</v>
      </c>
    </row>
    <row r="24" spans="1:4" ht="20.149999999999999" customHeight="1" x14ac:dyDescent="0.3">
      <c r="A24" s="22">
        <v>2</v>
      </c>
      <c r="B24" s="17" t="s">
        <v>47</v>
      </c>
      <c r="C24" s="17" t="s">
        <v>48</v>
      </c>
      <c r="D24" s="26" t="s">
        <v>6</v>
      </c>
    </row>
    <row r="25" spans="1:4" ht="20.149999999999999" customHeight="1" x14ac:dyDescent="0.3">
      <c r="A25" s="22">
        <v>2</v>
      </c>
      <c r="B25" s="17" t="s">
        <v>49</v>
      </c>
      <c r="C25" s="17" t="s">
        <v>50</v>
      </c>
      <c r="D25" s="26" t="s">
        <v>6</v>
      </c>
    </row>
    <row r="26" spans="1:4" ht="20.149999999999999" customHeight="1" x14ac:dyDescent="0.3">
      <c r="A26" s="22">
        <v>2</v>
      </c>
      <c r="B26" s="17" t="s">
        <v>51</v>
      </c>
      <c r="C26" s="17" t="s">
        <v>52</v>
      </c>
      <c r="D26" s="26" t="s">
        <v>6</v>
      </c>
    </row>
    <row r="27" spans="1:4" ht="20.149999999999999" customHeight="1" x14ac:dyDescent="0.3">
      <c r="A27" s="22">
        <v>2</v>
      </c>
      <c r="B27" s="17" t="s">
        <v>53</v>
      </c>
      <c r="C27" s="17" t="s">
        <v>54</v>
      </c>
      <c r="D27" s="26" t="s">
        <v>6</v>
      </c>
    </row>
    <row r="28" spans="1:4" ht="20.149999999999999" customHeight="1" x14ac:dyDescent="0.3">
      <c r="A28" s="22">
        <v>2</v>
      </c>
      <c r="B28" s="17" t="s">
        <v>55</v>
      </c>
      <c r="C28" s="17" t="s">
        <v>56</v>
      </c>
      <c r="D28" s="26" t="s">
        <v>6</v>
      </c>
    </row>
    <row r="29" spans="1:4" ht="20.149999999999999" customHeight="1" x14ac:dyDescent="0.3">
      <c r="A29" s="22">
        <v>2</v>
      </c>
      <c r="B29" s="17" t="s">
        <v>57</v>
      </c>
      <c r="C29" s="17" t="s">
        <v>58</v>
      </c>
      <c r="D29" s="26" t="s">
        <v>6</v>
      </c>
    </row>
    <row r="30" spans="1:4" ht="20.149999999999999" customHeight="1" x14ac:dyDescent="0.3">
      <c r="A30" s="22">
        <v>2</v>
      </c>
      <c r="B30" s="17" t="s">
        <v>59</v>
      </c>
      <c r="C30" s="17" t="s">
        <v>60</v>
      </c>
      <c r="D30" s="26" t="s">
        <v>6</v>
      </c>
    </row>
    <row r="31" spans="1:4" ht="20.149999999999999" customHeight="1" x14ac:dyDescent="0.3">
      <c r="A31" s="22">
        <v>2</v>
      </c>
      <c r="B31" s="17" t="s">
        <v>61</v>
      </c>
      <c r="C31" s="17" t="s">
        <v>62</v>
      </c>
      <c r="D31" s="26" t="s">
        <v>6</v>
      </c>
    </row>
    <row r="32" spans="1:4" ht="20.149999999999999" customHeight="1" x14ac:dyDescent="0.3">
      <c r="A32" s="22">
        <v>2</v>
      </c>
      <c r="B32" s="17" t="s">
        <v>63</v>
      </c>
      <c r="C32" s="17" t="s">
        <v>64</v>
      </c>
      <c r="D32" s="26" t="s">
        <v>6</v>
      </c>
    </row>
    <row r="33" spans="1:4" ht="20.149999999999999" customHeight="1" x14ac:dyDescent="0.3">
      <c r="A33" s="22">
        <v>2</v>
      </c>
      <c r="B33" s="17" t="s">
        <v>65</v>
      </c>
      <c r="C33" s="17" t="s">
        <v>66</v>
      </c>
      <c r="D33" s="26" t="s">
        <v>6</v>
      </c>
    </row>
    <row r="34" spans="1:4" ht="20.149999999999999" customHeight="1" x14ac:dyDescent="0.3">
      <c r="A34" s="22">
        <v>2</v>
      </c>
      <c r="B34" s="17" t="s">
        <v>67</v>
      </c>
      <c r="C34" s="17" t="s">
        <v>68</v>
      </c>
      <c r="D34" s="26" t="s">
        <v>6</v>
      </c>
    </row>
    <row r="35" spans="1:4" ht="20.149999999999999" customHeight="1" x14ac:dyDescent="0.3">
      <c r="A35" s="22">
        <v>2</v>
      </c>
      <c r="B35" s="17" t="s">
        <v>69</v>
      </c>
      <c r="C35" s="17" t="s">
        <v>70</v>
      </c>
      <c r="D35" s="26" t="s">
        <v>6</v>
      </c>
    </row>
    <row r="36" spans="1:4" ht="20.149999999999999" customHeight="1" x14ac:dyDescent="0.3">
      <c r="A36" s="22">
        <v>2</v>
      </c>
      <c r="B36" s="17" t="s">
        <v>71</v>
      </c>
      <c r="C36" s="17" t="s">
        <v>72</v>
      </c>
      <c r="D36" s="26" t="s">
        <v>6</v>
      </c>
    </row>
    <row r="37" spans="1:4" ht="20.149999999999999" customHeight="1" x14ac:dyDescent="0.3">
      <c r="A37" s="22">
        <v>2</v>
      </c>
      <c r="B37" s="17" t="s">
        <v>73</v>
      </c>
      <c r="C37" s="17" t="s">
        <v>74</v>
      </c>
      <c r="D37" s="26" t="s">
        <v>6</v>
      </c>
    </row>
    <row r="38" spans="1:4" ht="20.149999999999999" customHeight="1" x14ac:dyDescent="0.3">
      <c r="A38" s="22">
        <v>3</v>
      </c>
      <c r="B38" s="17" t="s">
        <v>75</v>
      </c>
      <c r="C38" s="17" t="s">
        <v>76</v>
      </c>
      <c r="D38" s="26" t="s">
        <v>6</v>
      </c>
    </row>
    <row r="39" spans="1:4" ht="20.149999999999999" customHeight="1" x14ac:dyDescent="0.3">
      <c r="A39" s="22">
        <v>3</v>
      </c>
      <c r="B39" s="17" t="s">
        <v>77</v>
      </c>
      <c r="C39" s="17" t="s">
        <v>78</v>
      </c>
      <c r="D39" s="26" t="s">
        <v>6</v>
      </c>
    </row>
    <row r="40" spans="1:4" ht="20.149999999999999" customHeight="1" x14ac:dyDescent="0.3">
      <c r="A40" s="22">
        <v>3</v>
      </c>
      <c r="B40" s="17" t="s">
        <v>79</v>
      </c>
      <c r="C40" s="17" t="s">
        <v>80</v>
      </c>
      <c r="D40" s="26" t="s">
        <v>6</v>
      </c>
    </row>
    <row r="41" spans="1:4" ht="20.149999999999999" customHeight="1" x14ac:dyDescent="0.3">
      <c r="A41" s="22">
        <v>3</v>
      </c>
      <c r="B41" s="17" t="s">
        <v>81</v>
      </c>
      <c r="C41" s="17" t="s">
        <v>82</v>
      </c>
      <c r="D41" s="26" t="s">
        <v>6</v>
      </c>
    </row>
    <row r="42" spans="1:4" ht="20.149999999999999" customHeight="1" x14ac:dyDescent="0.3">
      <c r="A42" s="22">
        <v>3</v>
      </c>
      <c r="B42" s="17" t="s">
        <v>83</v>
      </c>
      <c r="C42" s="17" t="s">
        <v>84</v>
      </c>
      <c r="D42" s="26" t="s">
        <v>6</v>
      </c>
    </row>
    <row r="43" spans="1:4" ht="20.149999999999999" customHeight="1" x14ac:dyDescent="0.3">
      <c r="A43" s="22">
        <v>3</v>
      </c>
      <c r="B43" s="17" t="s">
        <v>85</v>
      </c>
      <c r="C43" s="17" t="s">
        <v>86</v>
      </c>
      <c r="D43" s="26" t="s">
        <v>6</v>
      </c>
    </row>
    <row r="44" spans="1:4" ht="20.149999999999999" customHeight="1" x14ac:dyDescent="0.3">
      <c r="A44" s="22">
        <v>3</v>
      </c>
      <c r="B44" s="17" t="s">
        <v>87</v>
      </c>
      <c r="C44" s="17" t="s">
        <v>88</v>
      </c>
      <c r="D44" s="26" t="s">
        <v>6</v>
      </c>
    </row>
    <row r="45" spans="1:4" ht="20.149999999999999" customHeight="1" x14ac:dyDescent="0.3">
      <c r="A45" s="22">
        <v>3</v>
      </c>
      <c r="B45" s="17" t="s">
        <v>89</v>
      </c>
      <c r="C45" s="17" t="s">
        <v>90</v>
      </c>
      <c r="D45" s="26" t="s">
        <v>6</v>
      </c>
    </row>
    <row r="46" spans="1:4" ht="20.149999999999999" customHeight="1" x14ac:dyDescent="0.3">
      <c r="A46" s="22">
        <v>3</v>
      </c>
      <c r="B46" s="17" t="s">
        <v>91</v>
      </c>
      <c r="C46" s="17" t="s">
        <v>92</v>
      </c>
      <c r="D46" s="26" t="s">
        <v>6</v>
      </c>
    </row>
    <row r="47" spans="1:4" ht="20.149999999999999" customHeight="1" x14ac:dyDescent="0.3">
      <c r="A47" s="22">
        <v>3</v>
      </c>
      <c r="B47" s="17" t="s">
        <v>93</v>
      </c>
      <c r="C47" s="17" t="s">
        <v>94</v>
      </c>
      <c r="D47" s="26" t="s">
        <v>6</v>
      </c>
    </row>
    <row r="48" spans="1:4" ht="20.149999999999999" customHeight="1" x14ac:dyDescent="0.3">
      <c r="A48" s="22">
        <v>3</v>
      </c>
      <c r="B48" s="17" t="s">
        <v>95</v>
      </c>
      <c r="C48" s="17" t="s">
        <v>96</v>
      </c>
      <c r="D48" s="26" t="s">
        <v>6</v>
      </c>
    </row>
    <row r="49" spans="1:4" ht="20.149999999999999" customHeight="1" x14ac:dyDescent="0.3">
      <c r="A49" s="22">
        <v>3</v>
      </c>
      <c r="B49" s="17" t="s">
        <v>97</v>
      </c>
      <c r="C49" s="17" t="s">
        <v>98</v>
      </c>
      <c r="D49" s="26" t="s">
        <v>6</v>
      </c>
    </row>
    <row r="50" spans="1:4" ht="20.149999999999999" customHeight="1" x14ac:dyDescent="0.3">
      <c r="A50" s="22">
        <v>3</v>
      </c>
      <c r="B50" s="17" t="s">
        <v>99</v>
      </c>
      <c r="C50" s="17" t="s">
        <v>100</v>
      </c>
      <c r="D50" s="26" t="s">
        <v>6</v>
      </c>
    </row>
    <row r="51" spans="1:4" ht="20.149999999999999" customHeight="1" x14ac:dyDescent="0.3">
      <c r="A51" s="22">
        <v>3</v>
      </c>
      <c r="B51" s="17" t="s">
        <v>101</v>
      </c>
      <c r="C51" s="17" t="s">
        <v>102</v>
      </c>
      <c r="D51" s="26" t="s">
        <v>6</v>
      </c>
    </row>
    <row r="52" spans="1:4" ht="20.149999999999999" customHeight="1" x14ac:dyDescent="0.3">
      <c r="A52" s="22">
        <v>3</v>
      </c>
      <c r="B52" s="17" t="s">
        <v>103</v>
      </c>
      <c r="C52" s="17" t="s">
        <v>104</v>
      </c>
      <c r="D52" s="26" t="s">
        <v>6</v>
      </c>
    </row>
    <row r="53" spans="1:4" ht="20.149999999999999" customHeight="1" x14ac:dyDescent="0.3">
      <c r="A53" s="22">
        <v>3</v>
      </c>
      <c r="B53" s="17" t="s">
        <v>105</v>
      </c>
      <c r="C53" s="17" t="s">
        <v>106</v>
      </c>
      <c r="D53" s="26" t="s">
        <v>6</v>
      </c>
    </row>
    <row r="54" spans="1:4" ht="20.149999999999999" customHeight="1" x14ac:dyDescent="0.3">
      <c r="A54" s="22">
        <v>3</v>
      </c>
      <c r="B54" s="17" t="s">
        <v>107</v>
      </c>
      <c r="C54" s="17" t="s">
        <v>108</v>
      </c>
      <c r="D54" s="26" t="s">
        <v>6</v>
      </c>
    </row>
    <row r="55" spans="1:4" ht="20.149999999999999" customHeight="1" x14ac:dyDescent="0.3">
      <c r="A55" s="22">
        <v>4</v>
      </c>
      <c r="B55" s="17" t="s">
        <v>109</v>
      </c>
      <c r="C55" s="17" t="s">
        <v>110</v>
      </c>
      <c r="D55" s="26" t="s">
        <v>6</v>
      </c>
    </row>
    <row r="56" spans="1:4" ht="20.149999999999999" customHeight="1" x14ac:dyDescent="0.3">
      <c r="A56" s="22">
        <v>4</v>
      </c>
      <c r="B56" s="17" t="s">
        <v>111</v>
      </c>
      <c r="C56" s="17" t="s">
        <v>112</v>
      </c>
      <c r="D56" s="26" t="s">
        <v>6</v>
      </c>
    </row>
    <row r="57" spans="1:4" ht="20.149999999999999" customHeight="1" x14ac:dyDescent="0.3">
      <c r="A57" s="22">
        <v>4</v>
      </c>
      <c r="B57" s="17" t="s">
        <v>113</v>
      </c>
      <c r="C57" s="17" t="s">
        <v>114</v>
      </c>
      <c r="D57" s="26" t="s">
        <v>6</v>
      </c>
    </row>
    <row r="58" spans="1:4" ht="20.149999999999999" customHeight="1" x14ac:dyDescent="0.3">
      <c r="A58" s="22">
        <v>4</v>
      </c>
      <c r="B58" s="17" t="s">
        <v>115</v>
      </c>
      <c r="C58" s="17" t="s">
        <v>116</v>
      </c>
      <c r="D58" s="26" t="s">
        <v>6</v>
      </c>
    </row>
    <row r="59" spans="1:4" ht="20.149999999999999" customHeight="1" x14ac:dyDescent="0.3">
      <c r="A59" s="22">
        <v>4</v>
      </c>
      <c r="B59" s="17" t="s">
        <v>117</v>
      </c>
      <c r="C59" s="17" t="s">
        <v>118</v>
      </c>
      <c r="D59" s="26" t="s">
        <v>6</v>
      </c>
    </row>
    <row r="60" spans="1:4" ht="20.149999999999999" customHeight="1" x14ac:dyDescent="0.3">
      <c r="A60" s="22">
        <v>4</v>
      </c>
      <c r="B60" s="17" t="s">
        <v>119</v>
      </c>
      <c r="C60" s="17" t="s">
        <v>120</v>
      </c>
      <c r="D60" s="26" t="s">
        <v>6</v>
      </c>
    </row>
    <row r="61" spans="1:4" ht="20.149999999999999" customHeight="1" x14ac:dyDescent="0.3">
      <c r="A61" s="22">
        <v>4</v>
      </c>
      <c r="B61" s="17" t="s">
        <v>121</v>
      </c>
      <c r="C61" s="17" t="s">
        <v>122</v>
      </c>
      <c r="D61" s="26" t="s">
        <v>6</v>
      </c>
    </row>
    <row r="62" spans="1:4" ht="20.149999999999999" customHeight="1" x14ac:dyDescent="0.3">
      <c r="A62" s="22">
        <v>4</v>
      </c>
      <c r="B62" s="17" t="s">
        <v>123</v>
      </c>
      <c r="C62" s="17" t="s">
        <v>124</v>
      </c>
      <c r="D62" s="26" t="s">
        <v>6</v>
      </c>
    </row>
    <row r="63" spans="1:4" ht="20.149999999999999" customHeight="1" x14ac:dyDescent="0.3">
      <c r="A63" s="22">
        <v>4</v>
      </c>
      <c r="B63" s="17" t="s">
        <v>125</v>
      </c>
      <c r="C63" s="17" t="s">
        <v>126</v>
      </c>
      <c r="D63" s="26" t="s">
        <v>6</v>
      </c>
    </row>
    <row r="64" spans="1:4" ht="20.149999999999999" customHeight="1" x14ac:dyDescent="0.3">
      <c r="A64" s="22">
        <v>4</v>
      </c>
      <c r="B64" s="17" t="s">
        <v>127</v>
      </c>
      <c r="C64" s="17" t="s">
        <v>128</v>
      </c>
      <c r="D64" s="26" t="s">
        <v>6</v>
      </c>
    </row>
    <row r="65" spans="1:4" ht="20.149999999999999" customHeight="1" x14ac:dyDescent="0.3">
      <c r="A65" s="22">
        <v>4</v>
      </c>
      <c r="B65" s="17" t="s">
        <v>129</v>
      </c>
      <c r="C65" s="17" t="s">
        <v>130</v>
      </c>
      <c r="D65" s="26" t="s">
        <v>6</v>
      </c>
    </row>
    <row r="66" spans="1:4" ht="20.149999999999999" customHeight="1" x14ac:dyDescent="0.3">
      <c r="A66" s="22">
        <v>4</v>
      </c>
      <c r="B66" s="17" t="s">
        <v>131</v>
      </c>
      <c r="C66" s="17" t="s">
        <v>132</v>
      </c>
      <c r="D66" s="26" t="s">
        <v>6</v>
      </c>
    </row>
    <row r="67" spans="1:4" ht="20.149999999999999" customHeight="1" x14ac:dyDescent="0.3">
      <c r="A67" s="22">
        <v>4</v>
      </c>
      <c r="B67" s="17" t="s">
        <v>133</v>
      </c>
      <c r="C67" s="17" t="s">
        <v>134</v>
      </c>
      <c r="D67" s="26" t="s">
        <v>6</v>
      </c>
    </row>
    <row r="68" spans="1:4" ht="20.149999999999999" customHeight="1" x14ac:dyDescent="0.3">
      <c r="A68" s="22">
        <v>4</v>
      </c>
      <c r="B68" s="17" t="s">
        <v>135</v>
      </c>
      <c r="C68" s="17" t="s">
        <v>136</v>
      </c>
      <c r="D68" s="26" t="s">
        <v>6</v>
      </c>
    </row>
    <row r="69" spans="1:4" ht="20.149999999999999" customHeight="1" x14ac:dyDescent="0.3">
      <c r="A69" s="22">
        <v>4</v>
      </c>
      <c r="B69" s="17" t="s">
        <v>137</v>
      </c>
      <c r="C69" s="17" t="s">
        <v>138</v>
      </c>
      <c r="D69" s="26" t="s">
        <v>6</v>
      </c>
    </row>
    <row r="70" spans="1:4" ht="20.149999999999999" customHeight="1" x14ac:dyDescent="0.3">
      <c r="A70" s="22">
        <v>4</v>
      </c>
      <c r="B70" s="17" t="s">
        <v>139</v>
      </c>
      <c r="C70" s="17" t="s">
        <v>140</v>
      </c>
      <c r="D70" s="26" t="s">
        <v>6</v>
      </c>
    </row>
    <row r="71" spans="1:4" ht="20.149999999999999" customHeight="1" x14ac:dyDescent="0.3">
      <c r="A71" s="22">
        <v>4</v>
      </c>
      <c r="B71" s="17" t="s">
        <v>141</v>
      </c>
      <c r="C71" s="17" t="s">
        <v>142</v>
      </c>
      <c r="D71" s="26" t="s">
        <v>6</v>
      </c>
    </row>
    <row r="72" spans="1:4" ht="20.149999999999999" customHeight="1" x14ac:dyDescent="0.3">
      <c r="A72" s="22">
        <v>4</v>
      </c>
      <c r="B72" s="17" t="s">
        <v>143</v>
      </c>
      <c r="C72" s="17" t="s">
        <v>144</v>
      </c>
      <c r="D72" s="26" t="s">
        <v>6</v>
      </c>
    </row>
    <row r="73" spans="1:4" ht="20.149999999999999" customHeight="1" x14ac:dyDescent="0.3">
      <c r="A73" s="22">
        <v>5</v>
      </c>
      <c r="B73" s="17" t="s">
        <v>145</v>
      </c>
      <c r="C73" s="17" t="s">
        <v>146</v>
      </c>
      <c r="D73" s="26" t="s">
        <v>6</v>
      </c>
    </row>
    <row r="74" spans="1:4" ht="20.149999999999999" customHeight="1" x14ac:dyDescent="0.3">
      <c r="A74" s="22">
        <v>5</v>
      </c>
      <c r="B74" s="17" t="s">
        <v>147</v>
      </c>
      <c r="C74" s="17" t="s">
        <v>148</v>
      </c>
      <c r="D74" s="26" t="s">
        <v>6</v>
      </c>
    </row>
    <row r="75" spans="1:4" ht="20.149999999999999" customHeight="1" x14ac:dyDescent="0.3">
      <c r="A75" s="22">
        <v>5</v>
      </c>
      <c r="B75" s="17" t="s">
        <v>149</v>
      </c>
      <c r="C75" s="17" t="s">
        <v>150</v>
      </c>
      <c r="D75" s="26" t="s">
        <v>6</v>
      </c>
    </row>
    <row r="76" spans="1:4" ht="20.149999999999999" customHeight="1" x14ac:dyDescent="0.3">
      <c r="A76" s="22">
        <v>5</v>
      </c>
      <c r="B76" s="17" t="s">
        <v>151</v>
      </c>
      <c r="C76" s="17" t="s">
        <v>152</v>
      </c>
      <c r="D76" s="26" t="s">
        <v>6</v>
      </c>
    </row>
    <row r="77" spans="1:4" ht="20.149999999999999" customHeight="1" x14ac:dyDescent="0.3">
      <c r="A77" s="22">
        <v>5</v>
      </c>
      <c r="B77" s="17" t="s">
        <v>153</v>
      </c>
      <c r="C77" s="17" t="s">
        <v>154</v>
      </c>
      <c r="D77" s="26" t="s">
        <v>6</v>
      </c>
    </row>
    <row r="78" spans="1:4" ht="20.149999999999999" customHeight="1" x14ac:dyDescent="0.3">
      <c r="A78" s="22">
        <v>5</v>
      </c>
      <c r="B78" s="17" t="s">
        <v>155</v>
      </c>
      <c r="C78" s="17" t="s">
        <v>156</v>
      </c>
      <c r="D78" s="26" t="s">
        <v>6</v>
      </c>
    </row>
    <row r="79" spans="1:4" ht="20.149999999999999" customHeight="1" x14ac:dyDescent="0.3">
      <c r="A79" s="22">
        <v>5</v>
      </c>
      <c r="B79" s="17" t="s">
        <v>157</v>
      </c>
      <c r="C79" s="17" t="s">
        <v>158</v>
      </c>
      <c r="D79" s="26" t="s">
        <v>6</v>
      </c>
    </row>
    <row r="80" spans="1:4" ht="20.149999999999999" customHeight="1" x14ac:dyDescent="0.3">
      <c r="A80" s="22">
        <v>5</v>
      </c>
      <c r="B80" s="17" t="s">
        <v>159</v>
      </c>
      <c r="C80" s="17" t="s">
        <v>160</v>
      </c>
      <c r="D80" s="26" t="s">
        <v>6</v>
      </c>
    </row>
    <row r="81" spans="1:4" ht="20.149999999999999" customHeight="1" x14ac:dyDescent="0.3">
      <c r="A81" s="22">
        <v>5</v>
      </c>
      <c r="B81" s="17" t="s">
        <v>161</v>
      </c>
      <c r="C81" s="17" t="s">
        <v>162</v>
      </c>
      <c r="D81" s="26" t="s">
        <v>6</v>
      </c>
    </row>
    <row r="82" spans="1:4" ht="20.149999999999999" customHeight="1" x14ac:dyDescent="0.3">
      <c r="A82" s="22">
        <v>5</v>
      </c>
      <c r="B82" s="17" t="s">
        <v>163</v>
      </c>
      <c r="C82" s="17" t="s">
        <v>164</v>
      </c>
      <c r="D82" s="26" t="s">
        <v>6</v>
      </c>
    </row>
    <row r="83" spans="1:4" ht="20.149999999999999" customHeight="1" x14ac:dyDescent="0.3">
      <c r="A83" s="22">
        <v>5</v>
      </c>
      <c r="B83" s="17" t="s">
        <v>165</v>
      </c>
      <c r="C83" s="17" t="s">
        <v>166</v>
      </c>
      <c r="D83" s="26" t="s">
        <v>6</v>
      </c>
    </row>
    <row r="84" spans="1:4" ht="20.149999999999999" customHeight="1" x14ac:dyDescent="0.3">
      <c r="A84" s="22">
        <v>5</v>
      </c>
      <c r="B84" s="17" t="s">
        <v>167</v>
      </c>
      <c r="C84" s="17" t="s">
        <v>168</v>
      </c>
      <c r="D84" s="26" t="s">
        <v>6</v>
      </c>
    </row>
    <row r="85" spans="1:4" ht="20.149999999999999" customHeight="1" x14ac:dyDescent="0.3">
      <c r="A85" s="22">
        <v>5</v>
      </c>
      <c r="B85" s="17" t="s">
        <v>169</v>
      </c>
      <c r="C85" s="17" t="s">
        <v>170</v>
      </c>
      <c r="D85" s="26" t="s">
        <v>6</v>
      </c>
    </row>
    <row r="86" spans="1:4" ht="20.149999999999999" customHeight="1" x14ac:dyDescent="0.3">
      <c r="A86" s="22">
        <v>5</v>
      </c>
      <c r="B86" s="17" t="s">
        <v>171</v>
      </c>
      <c r="C86" s="17" t="s">
        <v>172</v>
      </c>
      <c r="D86" s="26" t="s">
        <v>6</v>
      </c>
    </row>
    <row r="87" spans="1:4" ht="20.149999999999999" customHeight="1" x14ac:dyDescent="0.3">
      <c r="A87" s="22">
        <v>6</v>
      </c>
      <c r="B87" s="17" t="s">
        <v>173</v>
      </c>
      <c r="C87" s="17" t="s">
        <v>174</v>
      </c>
      <c r="D87" s="26" t="s">
        <v>6</v>
      </c>
    </row>
    <row r="88" spans="1:4" ht="20.149999999999999" customHeight="1" x14ac:dyDescent="0.3">
      <c r="A88" s="22">
        <v>6</v>
      </c>
      <c r="B88" s="17" t="s">
        <v>175</v>
      </c>
      <c r="C88" s="17" t="s">
        <v>176</v>
      </c>
      <c r="D88" s="26" t="s">
        <v>6</v>
      </c>
    </row>
    <row r="89" spans="1:4" ht="20.149999999999999" customHeight="1" x14ac:dyDescent="0.3">
      <c r="A89" s="22">
        <v>6</v>
      </c>
      <c r="B89" s="17" t="s">
        <v>177</v>
      </c>
      <c r="C89" s="17" t="s">
        <v>178</v>
      </c>
      <c r="D89" s="26" t="s">
        <v>6</v>
      </c>
    </row>
    <row r="90" spans="1:4" ht="20.149999999999999" customHeight="1" x14ac:dyDescent="0.3">
      <c r="A90" s="22">
        <v>6</v>
      </c>
      <c r="B90" s="17" t="s">
        <v>179</v>
      </c>
      <c r="C90" s="17" t="s">
        <v>180</v>
      </c>
      <c r="D90" s="26" t="s">
        <v>6</v>
      </c>
    </row>
    <row r="91" spans="1:4" ht="20.149999999999999" customHeight="1" x14ac:dyDescent="0.3">
      <c r="A91" s="22">
        <v>6</v>
      </c>
      <c r="B91" s="17" t="s">
        <v>181</v>
      </c>
      <c r="C91" s="17" t="s">
        <v>182</v>
      </c>
      <c r="D91" s="26" t="s">
        <v>6</v>
      </c>
    </row>
    <row r="92" spans="1:4" ht="20.149999999999999" customHeight="1" x14ac:dyDescent="0.3">
      <c r="A92" s="22">
        <v>6</v>
      </c>
      <c r="B92" s="17" t="s">
        <v>183</v>
      </c>
      <c r="C92" s="17" t="s">
        <v>184</v>
      </c>
      <c r="D92" s="26" t="s">
        <v>6</v>
      </c>
    </row>
    <row r="93" spans="1:4" ht="20.149999999999999" customHeight="1" x14ac:dyDescent="0.3">
      <c r="A93" s="22">
        <v>6</v>
      </c>
      <c r="B93" s="17" t="s">
        <v>185</v>
      </c>
      <c r="C93" s="17" t="s">
        <v>186</v>
      </c>
      <c r="D93" s="26" t="s">
        <v>6</v>
      </c>
    </row>
    <row r="94" spans="1:4" ht="20.149999999999999" customHeight="1" x14ac:dyDescent="0.3">
      <c r="A94" s="22">
        <v>6</v>
      </c>
      <c r="B94" s="17" t="s">
        <v>187</v>
      </c>
      <c r="C94" s="17" t="s">
        <v>188</v>
      </c>
      <c r="D94" s="26" t="s">
        <v>6</v>
      </c>
    </row>
    <row r="95" spans="1:4" ht="20.149999999999999" customHeight="1" x14ac:dyDescent="0.3">
      <c r="A95" s="22">
        <v>6</v>
      </c>
      <c r="B95" s="17" t="s">
        <v>189</v>
      </c>
      <c r="C95" s="17" t="s">
        <v>190</v>
      </c>
      <c r="D95" s="26" t="s">
        <v>6</v>
      </c>
    </row>
    <row r="96" spans="1:4" ht="20.149999999999999" customHeight="1" x14ac:dyDescent="0.3">
      <c r="A96" s="22">
        <v>6</v>
      </c>
      <c r="B96" s="17" t="s">
        <v>191</v>
      </c>
      <c r="C96" s="17" t="s">
        <v>192</v>
      </c>
      <c r="D96" s="26" t="s">
        <v>6</v>
      </c>
    </row>
    <row r="97" spans="1:4" ht="20.149999999999999" customHeight="1" x14ac:dyDescent="0.3">
      <c r="A97" s="22">
        <v>6</v>
      </c>
      <c r="B97" s="17" t="s">
        <v>193</v>
      </c>
      <c r="C97" s="17" t="s">
        <v>194</v>
      </c>
      <c r="D97" s="26" t="s">
        <v>6</v>
      </c>
    </row>
    <row r="98" spans="1:4" ht="20.149999999999999" customHeight="1" x14ac:dyDescent="0.3">
      <c r="A98" s="22">
        <v>6</v>
      </c>
      <c r="B98" s="17" t="s">
        <v>195</v>
      </c>
      <c r="C98" s="17" t="s">
        <v>196</v>
      </c>
      <c r="D98" s="26" t="s">
        <v>6</v>
      </c>
    </row>
    <row r="99" spans="1:4" ht="20.149999999999999" customHeight="1" x14ac:dyDescent="0.3">
      <c r="A99" s="22">
        <v>6</v>
      </c>
      <c r="B99" s="17" t="s">
        <v>197</v>
      </c>
      <c r="C99" s="17" t="s">
        <v>198</v>
      </c>
      <c r="D99" s="26" t="s">
        <v>6</v>
      </c>
    </row>
    <row r="100" spans="1:4" ht="20.149999999999999" customHeight="1" x14ac:dyDescent="0.3">
      <c r="A100" s="22">
        <v>6</v>
      </c>
      <c r="B100" s="17" t="s">
        <v>199</v>
      </c>
      <c r="C100" s="17" t="s">
        <v>200</v>
      </c>
      <c r="D100" s="26" t="s">
        <v>6</v>
      </c>
    </row>
    <row r="101" spans="1:4" ht="20.149999999999999" customHeight="1" x14ac:dyDescent="0.3">
      <c r="A101" s="22">
        <v>6</v>
      </c>
      <c r="B101" s="17" t="s">
        <v>201</v>
      </c>
      <c r="C101" s="17" t="s">
        <v>202</v>
      </c>
      <c r="D101" s="26" t="s">
        <v>6</v>
      </c>
    </row>
    <row r="102" spans="1:4" ht="20.149999999999999" customHeight="1" x14ac:dyDescent="0.3">
      <c r="A102" s="22">
        <v>6</v>
      </c>
      <c r="B102" s="17" t="s">
        <v>203</v>
      </c>
      <c r="C102" s="17" t="s">
        <v>204</v>
      </c>
      <c r="D102" s="26" t="s">
        <v>6</v>
      </c>
    </row>
    <row r="103" spans="1:4" ht="20.149999999999999" customHeight="1" x14ac:dyDescent="0.3">
      <c r="A103" s="22">
        <v>6</v>
      </c>
      <c r="B103" s="17" t="s">
        <v>205</v>
      </c>
      <c r="C103" s="17" t="s">
        <v>206</v>
      </c>
      <c r="D103" s="26" t="s">
        <v>6</v>
      </c>
    </row>
    <row r="104" spans="1:4" ht="20.149999999999999" customHeight="1" x14ac:dyDescent="0.3">
      <c r="A104" s="22">
        <v>6</v>
      </c>
      <c r="B104" s="17" t="s">
        <v>207</v>
      </c>
      <c r="C104" s="17" t="s">
        <v>208</v>
      </c>
      <c r="D104" s="26" t="s">
        <v>6</v>
      </c>
    </row>
    <row r="105" spans="1:4" ht="20.149999999999999" customHeight="1" x14ac:dyDescent="0.3">
      <c r="A105" s="22">
        <v>6</v>
      </c>
      <c r="B105" s="17" t="s">
        <v>209</v>
      </c>
      <c r="C105" s="17" t="s">
        <v>210</v>
      </c>
      <c r="D105" s="26" t="s">
        <v>6</v>
      </c>
    </row>
    <row r="106" spans="1:4" ht="20.149999999999999" customHeight="1" x14ac:dyDescent="0.3">
      <c r="A106" s="22">
        <v>6</v>
      </c>
      <c r="B106" s="17" t="s">
        <v>211</v>
      </c>
      <c r="C106" s="17" t="s">
        <v>212</v>
      </c>
      <c r="D106" s="26" t="s">
        <v>6</v>
      </c>
    </row>
    <row r="107" spans="1:4" ht="20.149999999999999" customHeight="1" x14ac:dyDescent="0.3">
      <c r="A107" s="22">
        <v>6</v>
      </c>
      <c r="B107" s="17" t="s">
        <v>213</v>
      </c>
      <c r="C107" s="17" t="s">
        <v>214</v>
      </c>
      <c r="D107" s="26" t="s">
        <v>6</v>
      </c>
    </row>
    <row r="108" spans="1:4" ht="20.149999999999999" customHeight="1" x14ac:dyDescent="0.3">
      <c r="A108" s="22">
        <v>7</v>
      </c>
      <c r="B108" s="17" t="s">
        <v>215</v>
      </c>
      <c r="C108" s="17" t="s">
        <v>216</v>
      </c>
      <c r="D108" s="26" t="s">
        <v>6</v>
      </c>
    </row>
    <row r="109" spans="1:4" ht="20.149999999999999" customHeight="1" x14ac:dyDescent="0.3">
      <c r="A109" s="22">
        <v>7</v>
      </c>
      <c r="B109" s="17" t="s">
        <v>217</v>
      </c>
      <c r="C109" s="17" t="s">
        <v>218</v>
      </c>
      <c r="D109" s="26" t="s">
        <v>6</v>
      </c>
    </row>
    <row r="110" spans="1:4" ht="20.149999999999999" customHeight="1" x14ac:dyDescent="0.3">
      <c r="A110" s="22">
        <v>7</v>
      </c>
      <c r="B110" s="17" t="s">
        <v>219</v>
      </c>
      <c r="C110" s="17" t="s">
        <v>220</v>
      </c>
      <c r="D110" s="26" t="s">
        <v>6</v>
      </c>
    </row>
    <row r="111" spans="1:4" ht="20.149999999999999" customHeight="1" x14ac:dyDescent="0.3">
      <c r="A111" s="22">
        <v>7</v>
      </c>
      <c r="B111" s="17" t="s">
        <v>221</v>
      </c>
      <c r="C111" s="17" t="s">
        <v>222</v>
      </c>
      <c r="D111" s="26" t="s">
        <v>6</v>
      </c>
    </row>
    <row r="112" spans="1:4" ht="20.149999999999999" customHeight="1" x14ac:dyDescent="0.3">
      <c r="A112" s="22">
        <v>7</v>
      </c>
      <c r="B112" s="17" t="s">
        <v>223</v>
      </c>
      <c r="C112" s="17" t="s">
        <v>224</v>
      </c>
      <c r="D112" s="26" t="s">
        <v>6</v>
      </c>
    </row>
    <row r="113" spans="1:4" ht="20.149999999999999" customHeight="1" x14ac:dyDescent="0.3">
      <c r="A113" s="22">
        <v>7</v>
      </c>
      <c r="B113" s="17" t="s">
        <v>225</v>
      </c>
      <c r="C113" s="17" t="s">
        <v>226</v>
      </c>
      <c r="D113" s="26" t="s">
        <v>6</v>
      </c>
    </row>
    <row r="114" spans="1:4" ht="20.149999999999999" customHeight="1" x14ac:dyDescent="0.3">
      <c r="A114" s="22">
        <v>7</v>
      </c>
      <c r="B114" s="17" t="s">
        <v>227</v>
      </c>
      <c r="C114" s="17" t="s">
        <v>228</v>
      </c>
      <c r="D114" s="26" t="s">
        <v>6</v>
      </c>
    </row>
    <row r="115" spans="1:4" ht="20.149999999999999" customHeight="1" x14ac:dyDescent="0.3">
      <c r="A115" s="22">
        <v>7</v>
      </c>
      <c r="B115" s="17" t="s">
        <v>229</v>
      </c>
      <c r="C115" s="17" t="s">
        <v>230</v>
      </c>
      <c r="D115" s="26" t="s">
        <v>6</v>
      </c>
    </row>
    <row r="116" spans="1:4" ht="20.149999999999999" customHeight="1" x14ac:dyDescent="0.3">
      <c r="A116" s="22">
        <v>7</v>
      </c>
      <c r="B116" s="17" t="s">
        <v>231</v>
      </c>
      <c r="C116" s="17" t="s">
        <v>232</v>
      </c>
      <c r="D116" s="26" t="s">
        <v>6</v>
      </c>
    </row>
    <row r="117" spans="1:4" ht="20.149999999999999" customHeight="1" x14ac:dyDescent="0.3">
      <c r="A117" s="22">
        <v>7</v>
      </c>
      <c r="B117" s="17" t="s">
        <v>233</v>
      </c>
      <c r="C117" s="17" t="s">
        <v>234</v>
      </c>
      <c r="D117" s="26" t="s">
        <v>6</v>
      </c>
    </row>
    <row r="118" spans="1:4" ht="20.149999999999999" customHeight="1" x14ac:dyDescent="0.3">
      <c r="A118" s="22">
        <v>7</v>
      </c>
      <c r="B118" s="17" t="s">
        <v>235</v>
      </c>
      <c r="C118" s="17" t="s">
        <v>236</v>
      </c>
      <c r="D118" s="26" t="s">
        <v>6</v>
      </c>
    </row>
    <row r="119" spans="1:4" ht="20.149999999999999" customHeight="1" x14ac:dyDescent="0.3">
      <c r="A119" s="22">
        <v>7</v>
      </c>
      <c r="B119" s="17" t="s">
        <v>237</v>
      </c>
      <c r="C119" s="17" t="s">
        <v>238</v>
      </c>
      <c r="D119" s="26" t="s">
        <v>6</v>
      </c>
    </row>
    <row r="120" spans="1:4" ht="20.149999999999999" customHeight="1" x14ac:dyDescent="0.3">
      <c r="A120" s="22">
        <v>7</v>
      </c>
      <c r="B120" s="17" t="s">
        <v>239</v>
      </c>
      <c r="C120" s="17" t="s">
        <v>240</v>
      </c>
      <c r="D120" s="26" t="s">
        <v>6</v>
      </c>
    </row>
    <row r="121" spans="1:4" ht="20.149999999999999" customHeight="1" x14ac:dyDescent="0.3">
      <c r="A121" s="22">
        <v>7</v>
      </c>
      <c r="B121" s="17" t="s">
        <v>241</v>
      </c>
      <c r="C121" s="17" t="s">
        <v>242</v>
      </c>
      <c r="D121" s="26" t="s">
        <v>6</v>
      </c>
    </row>
    <row r="122" spans="1:4" ht="20.149999999999999" customHeight="1" x14ac:dyDescent="0.3">
      <c r="A122" s="22">
        <v>7</v>
      </c>
      <c r="B122" s="17" t="s">
        <v>243</v>
      </c>
      <c r="C122" s="17" t="s">
        <v>244</v>
      </c>
      <c r="D122" s="26" t="s">
        <v>6</v>
      </c>
    </row>
    <row r="123" spans="1:4" ht="20.149999999999999" customHeight="1" x14ac:dyDescent="0.3">
      <c r="A123" s="22">
        <v>7</v>
      </c>
      <c r="B123" s="17" t="s">
        <v>245</v>
      </c>
      <c r="C123" s="17" t="s">
        <v>246</v>
      </c>
      <c r="D123" s="26" t="s">
        <v>6</v>
      </c>
    </row>
    <row r="124" spans="1:4" ht="20.149999999999999" customHeight="1" x14ac:dyDescent="0.3">
      <c r="A124" s="22">
        <v>7</v>
      </c>
      <c r="B124" s="17" t="s">
        <v>247</v>
      </c>
      <c r="C124" s="17" t="s">
        <v>248</v>
      </c>
      <c r="D124" s="26" t="s">
        <v>6</v>
      </c>
    </row>
    <row r="125" spans="1:4" ht="20.149999999999999" customHeight="1" x14ac:dyDescent="0.3">
      <c r="A125" s="22">
        <v>8</v>
      </c>
      <c r="B125" s="17" t="s">
        <v>249</v>
      </c>
      <c r="C125" s="17" t="s">
        <v>250</v>
      </c>
      <c r="D125" s="26" t="s">
        <v>6</v>
      </c>
    </row>
    <row r="126" spans="1:4" ht="20.149999999999999" customHeight="1" x14ac:dyDescent="0.3">
      <c r="A126" s="22">
        <v>8</v>
      </c>
      <c r="B126" s="17" t="s">
        <v>251</v>
      </c>
      <c r="C126" s="17" t="s">
        <v>252</v>
      </c>
      <c r="D126" s="26" t="s">
        <v>6</v>
      </c>
    </row>
    <row r="127" spans="1:4" ht="20.149999999999999" customHeight="1" x14ac:dyDescent="0.3">
      <c r="A127" s="22">
        <v>8</v>
      </c>
      <c r="B127" s="17" t="s">
        <v>253</v>
      </c>
      <c r="C127" s="17" t="s">
        <v>254</v>
      </c>
      <c r="D127" s="26" t="s">
        <v>6</v>
      </c>
    </row>
    <row r="128" spans="1:4" ht="20.149999999999999" customHeight="1" x14ac:dyDescent="0.3">
      <c r="A128" s="22">
        <v>8</v>
      </c>
      <c r="B128" s="17" t="s">
        <v>255</v>
      </c>
      <c r="C128" s="17" t="s">
        <v>256</v>
      </c>
      <c r="D128" s="26" t="s">
        <v>6</v>
      </c>
    </row>
    <row r="129" spans="1:4" ht="20.149999999999999" customHeight="1" x14ac:dyDescent="0.3">
      <c r="A129" s="22">
        <v>8</v>
      </c>
      <c r="B129" s="17" t="s">
        <v>257</v>
      </c>
      <c r="C129" s="17" t="s">
        <v>258</v>
      </c>
      <c r="D129" s="26" t="s">
        <v>6</v>
      </c>
    </row>
    <row r="130" spans="1:4" ht="20.149999999999999" customHeight="1" x14ac:dyDescent="0.3">
      <c r="A130" s="22">
        <v>8</v>
      </c>
      <c r="B130" s="17" t="s">
        <v>259</v>
      </c>
      <c r="C130" s="17" t="s">
        <v>260</v>
      </c>
      <c r="D130" s="26" t="s">
        <v>6</v>
      </c>
    </row>
    <row r="131" spans="1:4" ht="20.149999999999999" customHeight="1" x14ac:dyDescent="0.3">
      <c r="A131" s="22">
        <v>8</v>
      </c>
      <c r="B131" s="17" t="s">
        <v>261</v>
      </c>
      <c r="C131" s="17" t="s">
        <v>262</v>
      </c>
      <c r="D131" s="26" t="s">
        <v>6</v>
      </c>
    </row>
    <row r="132" spans="1:4" ht="20.149999999999999" customHeight="1" x14ac:dyDescent="0.3">
      <c r="A132" s="22">
        <v>8</v>
      </c>
      <c r="B132" s="17" t="s">
        <v>263</v>
      </c>
      <c r="C132" s="17" t="s">
        <v>264</v>
      </c>
      <c r="D132" s="26" t="s">
        <v>6</v>
      </c>
    </row>
    <row r="133" spans="1:4" ht="20.149999999999999" customHeight="1" x14ac:dyDescent="0.3">
      <c r="A133" s="22">
        <v>8</v>
      </c>
      <c r="B133" s="17" t="s">
        <v>265</v>
      </c>
      <c r="C133" s="17" t="s">
        <v>266</v>
      </c>
      <c r="D133" s="26" t="s">
        <v>6</v>
      </c>
    </row>
    <row r="134" spans="1:4" ht="20.149999999999999" customHeight="1" x14ac:dyDescent="0.3">
      <c r="A134" s="22">
        <v>8</v>
      </c>
      <c r="B134" s="17" t="s">
        <v>267</v>
      </c>
      <c r="C134" s="17" t="s">
        <v>268</v>
      </c>
      <c r="D134" s="26" t="s">
        <v>6</v>
      </c>
    </row>
    <row r="135" spans="1:4" ht="20.149999999999999" customHeight="1" x14ac:dyDescent="0.3">
      <c r="A135" s="22">
        <v>8</v>
      </c>
      <c r="B135" s="17" t="s">
        <v>269</v>
      </c>
      <c r="C135" s="17" t="s">
        <v>270</v>
      </c>
      <c r="D135" s="26" t="s">
        <v>6</v>
      </c>
    </row>
    <row r="136" spans="1:4" ht="20.149999999999999" customHeight="1" x14ac:dyDescent="0.3">
      <c r="A136" s="22">
        <v>8</v>
      </c>
      <c r="B136" s="17" t="s">
        <v>271</v>
      </c>
      <c r="C136" s="17" t="s">
        <v>272</v>
      </c>
      <c r="D136" s="26" t="s">
        <v>6</v>
      </c>
    </row>
    <row r="137" spans="1:4" ht="20.149999999999999" customHeight="1" x14ac:dyDescent="0.3">
      <c r="A137" s="22">
        <v>8</v>
      </c>
      <c r="B137" s="17" t="s">
        <v>273</v>
      </c>
      <c r="C137" s="17" t="s">
        <v>274</v>
      </c>
      <c r="D137" s="26" t="s">
        <v>6</v>
      </c>
    </row>
    <row r="138" spans="1:4" ht="20.149999999999999" customHeight="1" x14ac:dyDescent="0.3">
      <c r="A138" s="22">
        <v>8</v>
      </c>
      <c r="B138" s="17" t="s">
        <v>275</v>
      </c>
      <c r="C138" s="17" t="s">
        <v>276</v>
      </c>
      <c r="D138" s="26" t="s">
        <v>6</v>
      </c>
    </row>
    <row r="139" spans="1:4" ht="20.149999999999999" customHeight="1" x14ac:dyDescent="0.3">
      <c r="A139" s="22">
        <v>8</v>
      </c>
      <c r="B139" s="17" t="s">
        <v>277</v>
      </c>
      <c r="C139" s="17" t="s">
        <v>278</v>
      </c>
      <c r="D139" s="26" t="s">
        <v>6</v>
      </c>
    </row>
    <row r="140" spans="1:4" ht="20.149999999999999" customHeight="1" x14ac:dyDescent="0.3">
      <c r="A140" s="22">
        <v>8</v>
      </c>
      <c r="B140" s="17" t="s">
        <v>279</v>
      </c>
      <c r="C140" s="17" t="s">
        <v>280</v>
      </c>
      <c r="D140" s="26" t="s">
        <v>6</v>
      </c>
    </row>
    <row r="141" spans="1:4" ht="20.149999999999999" customHeight="1" x14ac:dyDescent="0.3">
      <c r="A141" s="22">
        <v>8</v>
      </c>
      <c r="B141" s="17" t="s">
        <v>281</v>
      </c>
      <c r="C141" s="17" t="s">
        <v>282</v>
      </c>
      <c r="D141" s="26" t="s">
        <v>6</v>
      </c>
    </row>
    <row r="142" spans="1:4" ht="20.149999999999999" customHeight="1" x14ac:dyDescent="0.3">
      <c r="A142" s="22">
        <v>8</v>
      </c>
      <c r="B142" s="17" t="s">
        <v>283</v>
      </c>
      <c r="C142" s="17" t="s">
        <v>284</v>
      </c>
      <c r="D142" s="26" t="s">
        <v>6</v>
      </c>
    </row>
    <row r="143" spans="1:4" ht="20.149999999999999" customHeight="1" x14ac:dyDescent="0.3">
      <c r="A143" s="22">
        <v>8</v>
      </c>
      <c r="B143" s="17" t="s">
        <v>285</v>
      </c>
      <c r="C143" s="17" t="s">
        <v>286</v>
      </c>
      <c r="D143" s="26" t="s">
        <v>6</v>
      </c>
    </row>
    <row r="144" spans="1:4" ht="20.149999999999999" customHeight="1" x14ac:dyDescent="0.3">
      <c r="A144" s="22">
        <v>8</v>
      </c>
      <c r="B144" s="17" t="s">
        <v>287</v>
      </c>
      <c r="C144" s="17" t="s">
        <v>288</v>
      </c>
      <c r="D144" s="26" t="s">
        <v>6</v>
      </c>
    </row>
    <row r="145" spans="1:4" ht="20.149999999999999" customHeight="1" x14ac:dyDescent="0.3">
      <c r="A145" s="22">
        <v>8</v>
      </c>
      <c r="B145" s="17" t="s">
        <v>289</v>
      </c>
      <c r="C145" s="17" t="s">
        <v>290</v>
      </c>
      <c r="D145" s="26" t="s">
        <v>6</v>
      </c>
    </row>
    <row r="146" spans="1:4" ht="20.149999999999999" customHeight="1" x14ac:dyDescent="0.3">
      <c r="A146" s="22">
        <v>9</v>
      </c>
      <c r="B146" s="17" t="s">
        <v>291</v>
      </c>
      <c r="C146" s="17" t="s">
        <v>292</v>
      </c>
      <c r="D146" s="26" t="s">
        <v>6</v>
      </c>
    </row>
    <row r="147" spans="1:4" ht="20.149999999999999" customHeight="1" x14ac:dyDescent="0.3">
      <c r="A147" s="22">
        <v>9</v>
      </c>
      <c r="B147" s="17" t="s">
        <v>293</v>
      </c>
      <c r="C147" s="17" t="s">
        <v>294</v>
      </c>
      <c r="D147" s="26" t="s">
        <v>6</v>
      </c>
    </row>
    <row r="148" spans="1:4" ht="20.149999999999999" customHeight="1" x14ac:dyDescent="0.3">
      <c r="A148" s="22">
        <v>9</v>
      </c>
      <c r="B148" s="17" t="s">
        <v>295</v>
      </c>
      <c r="C148" s="17" t="s">
        <v>296</v>
      </c>
      <c r="D148" s="26" t="s">
        <v>6</v>
      </c>
    </row>
    <row r="149" spans="1:4" ht="20.149999999999999" customHeight="1" x14ac:dyDescent="0.3">
      <c r="A149" s="22">
        <v>9</v>
      </c>
      <c r="B149" s="17" t="s">
        <v>297</v>
      </c>
      <c r="C149" s="17" t="s">
        <v>298</v>
      </c>
      <c r="D149" s="26" t="s">
        <v>6</v>
      </c>
    </row>
    <row r="150" spans="1:4" ht="20.149999999999999" customHeight="1" x14ac:dyDescent="0.3">
      <c r="A150" s="22">
        <v>9</v>
      </c>
      <c r="B150" s="17" t="s">
        <v>299</v>
      </c>
      <c r="C150" s="17" t="s">
        <v>300</v>
      </c>
      <c r="D150" s="26" t="s">
        <v>6</v>
      </c>
    </row>
    <row r="151" spans="1:4" ht="20.149999999999999" customHeight="1" x14ac:dyDescent="0.3">
      <c r="A151" s="22">
        <v>9</v>
      </c>
      <c r="B151" s="17" t="s">
        <v>301</v>
      </c>
      <c r="C151" s="17" t="s">
        <v>302</v>
      </c>
      <c r="D151" s="26" t="s">
        <v>6</v>
      </c>
    </row>
    <row r="152" spans="1:4" ht="20.149999999999999" customHeight="1" x14ac:dyDescent="0.3">
      <c r="A152" s="22">
        <v>9</v>
      </c>
      <c r="B152" s="17" t="s">
        <v>303</v>
      </c>
      <c r="C152" s="17" t="s">
        <v>304</v>
      </c>
      <c r="D152" s="26" t="s">
        <v>6</v>
      </c>
    </row>
    <row r="153" spans="1:4" ht="20.149999999999999" customHeight="1" x14ac:dyDescent="0.3">
      <c r="A153" s="22">
        <v>9</v>
      </c>
      <c r="B153" s="17" t="s">
        <v>305</v>
      </c>
      <c r="C153" s="17" t="s">
        <v>306</v>
      </c>
      <c r="D153" s="26" t="s">
        <v>6</v>
      </c>
    </row>
    <row r="154" spans="1:4" ht="20.149999999999999" customHeight="1" x14ac:dyDescent="0.3">
      <c r="A154" s="22">
        <v>9</v>
      </c>
      <c r="B154" s="17" t="s">
        <v>307</v>
      </c>
      <c r="C154" s="17" t="s">
        <v>308</v>
      </c>
      <c r="D154" s="26" t="s">
        <v>6</v>
      </c>
    </row>
    <row r="155" spans="1:4" ht="20.149999999999999" customHeight="1" x14ac:dyDescent="0.3">
      <c r="A155" s="22">
        <v>9</v>
      </c>
      <c r="B155" s="17" t="s">
        <v>309</v>
      </c>
      <c r="C155" s="17" t="s">
        <v>310</v>
      </c>
      <c r="D155" s="26" t="s">
        <v>6</v>
      </c>
    </row>
    <row r="156" spans="1:4" ht="20.149999999999999" customHeight="1" x14ac:dyDescent="0.3">
      <c r="A156" s="22">
        <v>9</v>
      </c>
      <c r="B156" s="17" t="s">
        <v>311</v>
      </c>
      <c r="C156" s="17" t="s">
        <v>312</v>
      </c>
      <c r="D156" s="26" t="s">
        <v>6</v>
      </c>
    </row>
    <row r="157" spans="1:4" ht="20.149999999999999" customHeight="1" x14ac:dyDescent="0.3">
      <c r="A157" s="22">
        <v>9</v>
      </c>
      <c r="B157" s="17" t="s">
        <v>313</v>
      </c>
      <c r="C157" s="17" t="s">
        <v>314</v>
      </c>
      <c r="D157" s="26" t="s">
        <v>6</v>
      </c>
    </row>
    <row r="158" spans="1:4" ht="20.149999999999999" customHeight="1" x14ac:dyDescent="0.3">
      <c r="A158" s="22">
        <v>9</v>
      </c>
      <c r="B158" s="17" t="s">
        <v>315</v>
      </c>
      <c r="C158" s="17" t="s">
        <v>316</v>
      </c>
      <c r="D158" s="26" t="s">
        <v>6</v>
      </c>
    </row>
    <row r="159" spans="1:4" ht="20.149999999999999" customHeight="1" x14ac:dyDescent="0.3">
      <c r="A159" s="22">
        <v>9</v>
      </c>
      <c r="B159" s="17" t="s">
        <v>317</v>
      </c>
      <c r="C159" s="17" t="s">
        <v>318</v>
      </c>
      <c r="D159" s="26" t="s">
        <v>6</v>
      </c>
    </row>
    <row r="160" spans="1:4" ht="20.149999999999999" customHeight="1" x14ac:dyDescent="0.3">
      <c r="A160" s="22">
        <v>9</v>
      </c>
      <c r="B160" s="17" t="s">
        <v>319</v>
      </c>
      <c r="C160" s="17" t="s">
        <v>320</v>
      </c>
      <c r="D160" s="26" t="s">
        <v>6</v>
      </c>
    </row>
    <row r="161" spans="1:4" ht="20.149999999999999" customHeight="1" x14ac:dyDescent="0.3">
      <c r="A161" s="22">
        <v>9</v>
      </c>
      <c r="B161" s="17" t="s">
        <v>321</v>
      </c>
      <c r="C161" s="17" t="s">
        <v>322</v>
      </c>
      <c r="D161" s="26" t="s">
        <v>6</v>
      </c>
    </row>
    <row r="162" spans="1:4" ht="20.149999999999999" customHeight="1" x14ac:dyDescent="0.3">
      <c r="A162" s="22">
        <v>9</v>
      </c>
      <c r="B162" s="17" t="s">
        <v>323</v>
      </c>
      <c r="C162" s="17" t="s">
        <v>324</v>
      </c>
      <c r="D162" s="26" t="s">
        <v>6</v>
      </c>
    </row>
    <row r="163" spans="1:4" ht="20.149999999999999" customHeight="1" x14ac:dyDescent="0.3">
      <c r="A163" s="22">
        <v>10</v>
      </c>
      <c r="B163" s="17" t="s">
        <v>325</v>
      </c>
      <c r="C163" s="17" t="s">
        <v>326</v>
      </c>
      <c r="D163" s="26" t="s">
        <v>6</v>
      </c>
    </row>
    <row r="164" spans="1:4" ht="20.149999999999999" customHeight="1" x14ac:dyDescent="0.3">
      <c r="A164" s="22">
        <v>10</v>
      </c>
      <c r="B164" s="17" t="s">
        <v>327</v>
      </c>
      <c r="C164" s="17" t="s">
        <v>328</v>
      </c>
      <c r="D164" s="26" t="s">
        <v>6</v>
      </c>
    </row>
    <row r="165" spans="1:4" ht="20.149999999999999" customHeight="1" x14ac:dyDescent="0.3">
      <c r="A165" s="22">
        <v>10</v>
      </c>
      <c r="B165" s="17" t="s">
        <v>329</v>
      </c>
      <c r="C165" s="17" t="s">
        <v>330</v>
      </c>
      <c r="D165" s="26" t="s">
        <v>6</v>
      </c>
    </row>
    <row r="166" spans="1:4" ht="20.149999999999999" customHeight="1" x14ac:dyDescent="0.3">
      <c r="A166" s="22">
        <v>10</v>
      </c>
      <c r="B166" s="17" t="s">
        <v>331</v>
      </c>
      <c r="C166" s="17" t="s">
        <v>332</v>
      </c>
      <c r="D166" s="26" t="s">
        <v>6</v>
      </c>
    </row>
    <row r="167" spans="1:4" ht="20.149999999999999" customHeight="1" x14ac:dyDescent="0.3">
      <c r="A167" s="22">
        <v>10</v>
      </c>
      <c r="B167" s="17" t="s">
        <v>333</v>
      </c>
      <c r="C167" s="17" t="s">
        <v>334</v>
      </c>
      <c r="D167" s="26" t="s">
        <v>6</v>
      </c>
    </row>
    <row r="168" spans="1:4" ht="20.149999999999999" customHeight="1" x14ac:dyDescent="0.3">
      <c r="A168" s="22">
        <v>10</v>
      </c>
      <c r="B168" s="17" t="s">
        <v>335</v>
      </c>
      <c r="C168" s="17" t="s">
        <v>336</v>
      </c>
      <c r="D168" s="26" t="s">
        <v>6</v>
      </c>
    </row>
    <row r="169" spans="1:4" ht="20.149999999999999" customHeight="1" x14ac:dyDescent="0.3">
      <c r="A169" s="22">
        <v>10</v>
      </c>
      <c r="B169" s="17" t="s">
        <v>337</v>
      </c>
      <c r="C169" s="17" t="s">
        <v>338</v>
      </c>
      <c r="D169" s="26" t="s">
        <v>6</v>
      </c>
    </row>
    <row r="170" spans="1:4" ht="20.149999999999999" customHeight="1" x14ac:dyDescent="0.3">
      <c r="A170" s="22">
        <v>10</v>
      </c>
      <c r="B170" s="17" t="s">
        <v>339</v>
      </c>
      <c r="C170" s="17" t="s">
        <v>340</v>
      </c>
      <c r="D170" s="26" t="s">
        <v>6</v>
      </c>
    </row>
    <row r="171" spans="1:4" ht="20.149999999999999" customHeight="1" x14ac:dyDescent="0.3">
      <c r="A171" s="22">
        <v>10</v>
      </c>
      <c r="B171" s="17" t="s">
        <v>341</v>
      </c>
      <c r="C171" s="17" t="s">
        <v>342</v>
      </c>
      <c r="D171" s="26" t="s">
        <v>6</v>
      </c>
    </row>
    <row r="172" spans="1:4" ht="20.149999999999999" customHeight="1" x14ac:dyDescent="0.3">
      <c r="A172" s="22">
        <v>10</v>
      </c>
      <c r="B172" s="17" t="s">
        <v>343</v>
      </c>
      <c r="C172" s="17" t="s">
        <v>344</v>
      </c>
      <c r="D172" s="26" t="s">
        <v>6</v>
      </c>
    </row>
    <row r="173" spans="1:4" ht="20.149999999999999" customHeight="1" x14ac:dyDescent="0.3">
      <c r="A173" s="22">
        <v>10</v>
      </c>
      <c r="B173" s="17" t="s">
        <v>345</v>
      </c>
      <c r="C173" s="17" t="s">
        <v>346</v>
      </c>
      <c r="D173" s="26" t="s">
        <v>6</v>
      </c>
    </row>
    <row r="174" spans="1:4" ht="20.149999999999999" customHeight="1" x14ac:dyDescent="0.3">
      <c r="A174" s="22">
        <v>10</v>
      </c>
      <c r="B174" s="17" t="s">
        <v>347</v>
      </c>
      <c r="C174" s="17" t="s">
        <v>348</v>
      </c>
      <c r="D174" s="26" t="s">
        <v>6</v>
      </c>
    </row>
    <row r="175" spans="1:4" ht="20.149999999999999" customHeight="1" x14ac:dyDescent="0.3">
      <c r="A175" s="22">
        <v>10</v>
      </c>
      <c r="B175" s="17" t="s">
        <v>349</v>
      </c>
      <c r="C175" s="17" t="s">
        <v>350</v>
      </c>
      <c r="D175" s="26" t="s">
        <v>6</v>
      </c>
    </row>
    <row r="176" spans="1:4" ht="20.149999999999999" customHeight="1" x14ac:dyDescent="0.3">
      <c r="A176" s="22">
        <v>10</v>
      </c>
      <c r="B176" s="17" t="s">
        <v>351</v>
      </c>
      <c r="C176" s="17" t="s">
        <v>352</v>
      </c>
      <c r="D176" s="26" t="s">
        <v>6</v>
      </c>
    </row>
    <row r="177" spans="1:4" ht="20.149999999999999" customHeight="1" x14ac:dyDescent="0.3">
      <c r="A177" s="22">
        <v>10</v>
      </c>
      <c r="B177" s="17" t="s">
        <v>353</v>
      </c>
      <c r="C177" s="17" t="s">
        <v>354</v>
      </c>
      <c r="D177" s="26" t="s">
        <v>6</v>
      </c>
    </row>
    <row r="178" spans="1:4" ht="20.149999999999999" customHeight="1" x14ac:dyDescent="0.3">
      <c r="A178" s="22">
        <v>10</v>
      </c>
      <c r="B178" s="17" t="s">
        <v>355</v>
      </c>
      <c r="C178" s="17" t="s">
        <v>356</v>
      </c>
      <c r="D178" s="26" t="s">
        <v>6</v>
      </c>
    </row>
    <row r="179" spans="1:4" ht="20.149999999999999" customHeight="1" x14ac:dyDescent="0.3">
      <c r="A179" s="22">
        <v>10</v>
      </c>
      <c r="B179" s="17" t="s">
        <v>357</v>
      </c>
      <c r="C179" s="17" t="s">
        <v>358</v>
      </c>
      <c r="D179" s="26" t="s">
        <v>6</v>
      </c>
    </row>
    <row r="180" spans="1:4" ht="20.149999999999999" customHeight="1" x14ac:dyDescent="0.3">
      <c r="A180" s="22">
        <v>11</v>
      </c>
      <c r="B180" s="17" t="s">
        <v>359</v>
      </c>
      <c r="C180" s="17" t="s">
        <v>360</v>
      </c>
      <c r="D180" s="26" t="s">
        <v>6</v>
      </c>
    </row>
    <row r="181" spans="1:4" ht="20.149999999999999" customHeight="1" x14ac:dyDescent="0.3">
      <c r="A181" s="22">
        <v>11</v>
      </c>
      <c r="B181" s="17" t="s">
        <v>361</v>
      </c>
      <c r="C181" s="17" t="s">
        <v>362</v>
      </c>
      <c r="D181" s="26" t="s">
        <v>6</v>
      </c>
    </row>
    <row r="182" spans="1:4" ht="20.149999999999999" customHeight="1" x14ac:dyDescent="0.3">
      <c r="A182" s="22">
        <v>11</v>
      </c>
      <c r="B182" s="17" t="s">
        <v>363</v>
      </c>
      <c r="C182" s="17" t="s">
        <v>364</v>
      </c>
      <c r="D182" s="26" t="s">
        <v>6</v>
      </c>
    </row>
    <row r="183" spans="1:4" ht="20.149999999999999" customHeight="1" x14ac:dyDescent="0.3">
      <c r="A183" s="22">
        <v>11</v>
      </c>
      <c r="B183" s="17" t="s">
        <v>365</v>
      </c>
      <c r="C183" s="17" t="s">
        <v>366</v>
      </c>
      <c r="D183" s="26" t="s">
        <v>6</v>
      </c>
    </row>
    <row r="184" spans="1:4" ht="20.149999999999999" customHeight="1" x14ac:dyDescent="0.3">
      <c r="A184" s="22">
        <v>11</v>
      </c>
      <c r="B184" s="17" t="s">
        <v>367</v>
      </c>
      <c r="C184" s="17" t="s">
        <v>368</v>
      </c>
      <c r="D184" s="26" t="s">
        <v>6</v>
      </c>
    </row>
    <row r="185" spans="1:4" ht="20.149999999999999" customHeight="1" x14ac:dyDescent="0.3">
      <c r="A185" s="22">
        <v>11</v>
      </c>
      <c r="B185" s="17" t="s">
        <v>369</v>
      </c>
      <c r="C185" s="17" t="s">
        <v>370</v>
      </c>
      <c r="D185" s="26" t="s">
        <v>6</v>
      </c>
    </row>
    <row r="186" spans="1:4" ht="20.149999999999999" customHeight="1" x14ac:dyDescent="0.3">
      <c r="A186" s="22">
        <v>11</v>
      </c>
      <c r="B186" s="17" t="s">
        <v>371</v>
      </c>
      <c r="C186" s="17" t="s">
        <v>372</v>
      </c>
      <c r="D186" s="26" t="s">
        <v>6</v>
      </c>
    </row>
    <row r="187" spans="1:4" ht="20.149999999999999" customHeight="1" x14ac:dyDescent="0.3">
      <c r="A187" s="22">
        <v>11</v>
      </c>
      <c r="B187" s="17" t="s">
        <v>373</v>
      </c>
      <c r="C187" s="17" t="s">
        <v>374</v>
      </c>
      <c r="D187" s="26" t="s">
        <v>6</v>
      </c>
    </row>
    <row r="188" spans="1:4" ht="20.149999999999999" customHeight="1" x14ac:dyDescent="0.3">
      <c r="A188" s="22">
        <v>11</v>
      </c>
      <c r="B188" s="17" t="s">
        <v>375</v>
      </c>
      <c r="C188" s="17" t="s">
        <v>376</v>
      </c>
      <c r="D188" s="26" t="s">
        <v>6</v>
      </c>
    </row>
    <row r="189" spans="1:4" ht="20.149999999999999" customHeight="1" x14ac:dyDescent="0.3">
      <c r="A189" s="22">
        <v>11</v>
      </c>
      <c r="B189" s="17" t="s">
        <v>377</v>
      </c>
      <c r="C189" s="17" t="s">
        <v>378</v>
      </c>
      <c r="D189" s="26" t="s">
        <v>6</v>
      </c>
    </row>
    <row r="190" spans="1:4" ht="20.149999999999999" customHeight="1" x14ac:dyDescent="0.3">
      <c r="A190" s="22">
        <v>11</v>
      </c>
      <c r="B190" s="17" t="s">
        <v>379</v>
      </c>
      <c r="C190" s="17" t="s">
        <v>380</v>
      </c>
      <c r="D190" s="26" t="s">
        <v>6</v>
      </c>
    </row>
    <row r="191" spans="1:4" ht="20.149999999999999" customHeight="1" x14ac:dyDescent="0.3">
      <c r="A191" s="22">
        <v>11</v>
      </c>
      <c r="B191" s="17" t="s">
        <v>381</v>
      </c>
      <c r="C191" s="17" t="s">
        <v>382</v>
      </c>
      <c r="D191" s="26" t="s">
        <v>6</v>
      </c>
    </row>
    <row r="192" spans="1:4" ht="20.149999999999999" customHeight="1" x14ac:dyDescent="0.3">
      <c r="A192" s="22">
        <v>11</v>
      </c>
      <c r="B192" s="17" t="s">
        <v>383</v>
      </c>
      <c r="C192" s="17" t="s">
        <v>384</v>
      </c>
      <c r="D192" s="26" t="s">
        <v>6</v>
      </c>
    </row>
    <row r="193" spans="1:4" ht="20.149999999999999" customHeight="1" x14ac:dyDescent="0.3">
      <c r="A193" s="22">
        <v>11</v>
      </c>
      <c r="B193" s="17" t="s">
        <v>385</v>
      </c>
      <c r="C193" s="17" t="s">
        <v>386</v>
      </c>
      <c r="D193" s="26" t="s">
        <v>6</v>
      </c>
    </row>
    <row r="194" spans="1:4" ht="20.149999999999999" customHeight="1" x14ac:dyDescent="0.3">
      <c r="A194" s="22">
        <v>11</v>
      </c>
      <c r="B194" s="17" t="s">
        <v>387</v>
      </c>
      <c r="C194" s="17" t="s">
        <v>388</v>
      </c>
      <c r="D194" s="26" t="s">
        <v>6</v>
      </c>
    </row>
    <row r="195" spans="1:4" ht="20.149999999999999" customHeight="1" x14ac:dyDescent="0.3">
      <c r="A195" s="22">
        <v>11</v>
      </c>
      <c r="B195" s="17" t="s">
        <v>389</v>
      </c>
      <c r="C195" s="17" t="s">
        <v>390</v>
      </c>
      <c r="D195" s="26" t="s">
        <v>6</v>
      </c>
    </row>
    <row r="196" spans="1:4" ht="20.149999999999999" customHeight="1" x14ac:dyDescent="0.3">
      <c r="A196" s="22">
        <v>11</v>
      </c>
      <c r="B196" s="17" t="s">
        <v>391</v>
      </c>
      <c r="C196" s="17" t="s">
        <v>392</v>
      </c>
      <c r="D196" s="26" t="s">
        <v>6</v>
      </c>
    </row>
    <row r="197" spans="1:4" ht="20.149999999999999" customHeight="1" x14ac:dyDescent="0.3">
      <c r="A197" s="22">
        <v>11</v>
      </c>
      <c r="B197" s="17" t="s">
        <v>393</v>
      </c>
      <c r="C197" s="17" t="s">
        <v>394</v>
      </c>
      <c r="D197" s="26" t="s">
        <v>6</v>
      </c>
    </row>
    <row r="198" spans="1:4" ht="20.149999999999999" customHeight="1" x14ac:dyDescent="0.3">
      <c r="A198" s="22">
        <v>11</v>
      </c>
      <c r="B198" s="17" t="s">
        <v>395</v>
      </c>
      <c r="C198" s="17" t="s">
        <v>396</v>
      </c>
      <c r="D198" s="26" t="s">
        <v>6</v>
      </c>
    </row>
    <row r="199" spans="1:4" ht="20.149999999999999" customHeight="1" x14ac:dyDescent="0.3">
      <c r="A199" s="22">
        <v>11</v>
      </c>
      <c r="B199" s="17" t="s">
        <v>397</v>
      </c>
      <c r="C199" s="17" t="s">
        <v>398</v>
      </c>
      <c r="D199" s="26" t="s">
        <v>6</v>
      </c>
    </row>
    <row r="200" spans="1:4" ht="20.149999999999999" customHeight="1" x14ac:dyDescent="0.3">
      <c r="A200" s="22">
        <v>11</v>
      </c>
      <c r="B200" s="17" t="s">
        <v>399</v>
      </c>
      <c r="C200" s="17" t="s">
        <v>400</v>
      </c>
      <c r="D200" s="26" t="s">
        <v>6</v>
      </c>
    </row>
    <row r="201" spans="1:4" ht="20.149999999999999" customHeight="1" x14ac:dyDescent="0.3">
      <c r="A201" s="22">
        <v>11</v>
      </c>
      <c r="B201" s="17" t="s">
        <v>401</v>
      </c>
      <c r="C201" s="17" t="s">
        <v>402</v>
      </c>
      <c r="D201" s="26" t="s">
        <v>6</v>
      </c>
    </row>
    <row r="202" spans="1:4" ht="20.149999999999999" customHeight="1" x14ac:dyDescent="0.3">
      <c r="A202" s="22">
        <v>11</v>
      </c>
      <c r="B202" s="17" t="s">
        <v>403</v>
      </c>
      <c r="C202" s="17" t="s">
        <v>404</v>
      </c>
      <c r="D202" s="26" t="s">
        <v>6</v>
      </c>
    </row>
    <row r="203" spans="1:4" ht="20.149999999999999" customHeight="1" x14ac:dyDescent="0.3">
      <c r="A203" s="22">
        <v>12</v>
      </c>
      <c r="B203" s="17" t="s">
        <v>405</v>
      </c>
      <c r="C203" s="17" t="s">
        <v>406</v>
      </c>
      <c r="D203" s="26" t="s">
        <v>6</v>
      </c>
    </row>
    <row r="204" spans="1:4" ht="20.149999999999999" customHeight="1" x14ac:dyDescent="0.3">
      <c r="A204" s="22">
        <v>12</v>
      </c>
      <c r="B204" s="17" t="s">
        <v>407</v>
      </c>
      <c r="C204" s="17" t="s">
        <v>408</v>
      </c>
      <c r="D204" s="26" t="s">
        <v>6</v>
      </c>
    </row>
    <row r="205" spans="1:4" ht="20.149999999999999" customHeight="1" x14ac:dyDescent="0.3">
      <c r="A205" s="22">
        <v>12</v>
      </c>
      <c r="B205" s="17" t="s">
        <v>409</v>
      </c>
      <c r="C205" s="17" t="s">
        <v>410</v>
      </c>
      <c r="D205" s="26" t="s">
        <v>6</v>
      </c>
    </row>
    <row r="206" spans="1:4" ht="20.149999999999999" customHeight="1" x14ac:dyDescent="0.3">
      <c r="A206" s="22">
        <v>12</v>
      </c>
      <c r="B206" s="17" t="s">
        <v>411</v>
      </c>
      <c r="C206" s="17" t="s">
        <v>412</v>
      </c>
      <c r="D206" s="26" t="s">
        <v>6</v>
      </c>
    </row>
    <row r="207" spans="1:4" ht="20.149999999999999" customHeight="1" x14ac:dyDescent="0.3">
      <c r="A207" s="22">
        <v>12</v>
      </c>
      <c r="B207" s="17" t="s">
        <v>413</v>
      </c>
      <c r="C207" s="17" t="s">
        <v>414</v>
      </c>
      <c r="D207" s="26" t="s">
        <v>6</v>
      </c>
    </row>
    <row r="208" spans="1:4" ht="20.149999999999999" customHeight="1" x14ac:dyDescent="0.3">
      <c r="A208" s="22">
        <v>12</v>
      </c>
      <c r="B208" s="17" t="s">
        <v>415</v>
      </c>
      <c r="C208" s="17" t="s">
        <v>416</v>
      </c>
      <c r="D208" s="26" t="s">
        <v>6</v>
      </c>
    </row>
    <row r="209" spans="1:4" ht="20.149999999999999" customHeight="1" x14ac:dyDescent="0.3">
      <c r="A209" s="22">
        <v>12</v>
      </c>
      <c r="B209" s="17" t="s">
        <v>417</v>
      </c>
      <c r="C209" s="17" t="s">
        <v>418</v>
      </c>
      <c r="D209" s="26" t="s">
        <v>6</v>
      </c>
    </row>
    <row r="210" spans="1:4" ht="20.149999999999999" customHeight="1" x14ac:dyDescent="0.3">
      <c r="A210" s="22">
        <v>12</v>
      </c>
      <c r="B210" s="17" t="s">
        <v>419</v>
      </c>
      <c r="C210" s="17" t="s">
        <v>420</v>
      </c>
      <c r="D210" s="26" t="s">
        <v>6</v>
      </c>
    </row>
    <row r="211" spans="1:4" ht="20.149999999999999" customHeight="1" x14ac:dyDescent="0.3">
      <c r="A211" s="22">
        <v>12</v>
      </c>
      <c r="B211" s="17" t="s">
        <v>421</v>
      </c>
      <c r="C211" s="17" t="s">
        <v>422</v>
      </c>
      <c r="D211" s="26" t="s">
        <v>6</v>
      </c>
    </row>
    <row r="212" spans="1:4" ht="20.149999999999999" customHeight="1" x14ac:dyDescent="0.3">
      <c r="A212" s="22">
        <v>12</v>
      </c>
      <c r="B212" s="17" t="s">
        <v>423</v>
      </c>
      <c r="C212" s="17" t="s">
        <v>424</v>
      </c>
      <c r="D212" s="26" t="s">
        <v>6</v>
      </c>
    </row>
    <row r="213" spans="1:4" ht="20.149999999999999" customHeight="1" x14ac:dyDescent="0.3">
      <c r="A213" s="22">
        <v>12</v>
      </c>
      <c r="B213" s="17" t="s">
        <v>425</v>
      </c>
      <c r="C213" s="17" t="s">
        <v>426</v>
      </c>
      <c r="D213" s="26" t="s">
        <v>6</v>
      </c>
    </row>
    <row r="214" spans="1:4" ht="20.149999999999999" customHeight="1" x14ac:dyDescent="0.3">
      <c r="A214" s="22">
        <v>12</v>
      </c>
      <c r="B214" s="17" t="s">
        <v>427</v>
      </c>
      <c r="C214" s="17" t="s">
        <v>428</v>
      </c>
      <c r="D214" s="26" t="s">
        <v>6</v>
      </c>
    </row>
    <row r="215" spans="1:4" ht="20.149999999999999" customHeight="1" x14ac:dyDescent="0.3">
      <c r="A215" s="22">
        <v>12</v>
      </c>
      <c r="B215" s="17" t="s">
        <v>429</v>
      </c>
      <c r="C215" s="17" t="s">
        <v>430</v>
      </c>
      <c r="D215" s="26" t="s">
        <v>6</v>
      </c>
    </row>
    <row r="216" spans="1:4" ht="20.149999999999999" customHeight="1" x14ac:dyDescent="0.3">
      <c r="A216" s="22">
        <v>12</v>
      </c>
      <c r="B216" s="17" t="s">
        <v>431</v>
      </c>
      <c r="C216" s="17" t="s">
        <v>432</v>
      </c>
      <c r="D216" s="26" t="s">
        <v>6</v>
      </c>
    </row>
    <row r="217" spans="1:4" ht="20.149999999999999" customHeight="1" x14ac:dyDescent="0.3">
      <c r="A217" s="22">
        <v>12</v>
      </c>
      <c r="B217" s="17" t="s">
        <v>433</v>
      </c>
      <c r="C217" s="17" t="s">
        <v>434</v>
      </c>
      <c r="D217" s="26" t="s">
        <v>6</v>
      </c>
    </row>
    <row r="218" spans="1:4" ht="20.149999999999999" customHeight="1" x14ac:dyDescent="0.3">
      <c r="A218" s="22">
        <v>12</v>
      </c>
      <c r="B218" s="17" t="s">
        <v>435</v>
      </c>
      <c r="C218" s="17" t="s">
        <v>436</v>
      </c>
      <c r="D218" s="26" t="s">
        <v>6</v>
      </c>
    </row>
    <row r="219" spans="1:4" ht="20.149999999999999" customHeight="1" x14ac:dyDescent="0.3">
      <c r="A219" s="22">
        <v>12</v>
      </c>
      <c r="B219" s="17" t="s">
        <v>437</v>
      </c>
      <c r="C219" s="17" t="s">
        <v>438</v>
      </c>
      <c r="D219" s="26" t="s">
        <v>6</v>
      </c>
    </row>
    <row r="220" spans="1:4" ht="20.149999999999999" customHeight="1" x14ac:dyDescent="0.3">
      <c r="A220" s="22">
        <v>12</v>
      </c>
      <c r="B220" s="17" t="s">
        <v>439</v>
      </c>
      <c r="C220" s="17" t="s">
        <v>440</v>
      </c>
      <c r="D220" s="26" t="s">
        <v>6</v>
      </c>
    </row>
    <row r="221" spans="1:4" ht="20.149999999999999" customHeight="1" x14ac:dyDescent="0.3">
      <c r="A221" s="22">
        <v>12</v>
      </c>
      <c r="B221" s="17" t="s">
        <v>441</v>
      </c>
      <c r="C221" s="17" t="s">
        <v>442</v>
      </c>
      <c r="D221" s="26" t="s">
        <v>6</v>
      </c>
    </row>
    <row r="222" spans="1:4" ht="20.149999999999999" customHeight="1" x14ac:dyDescent="0.3">
      <c r="A222" s="22">
        <v>12</v>
      </c>
      <c r="B222" s="17" t="s">
        <v>443</v>
      </c>
      <c r="C222" s="17" t="s">
        <v>444</v>
      </c>
      <c r="D222" s="26" t="s">
        <v>6</v>
      </c>
    </row>
    <row r="223" spans="1:4" ht="20.149999999999999" customHeight="1" x14ac:dyDescent="0.3">
      <c r="A223" s="22">
        <v>12</v>
      </c>
      <c r="B223" s="17" t="s">
        <v>445</v>
      </c>
      <c r="C223" s="17" t="s">
        <v>446</v>
      </c>
      <c r="D223" s="26" t="s">
        <v>6</v>
      </c>
    </row>
    <row r="224" spans="1:4" ht="20.149999999999999" customHeight="1" x14ac:dyDescent="0.3">
      <c r="A224" s="22">
        <v>12</v>
      </c>
      <c r="B224" s="17" t="s">
        <v>447</v>
      </c>
      <c r="C224" s="17" t="s">
        <v>448</v>
      </c>
      <c r="D224" s="26" t="s">
        <v>6</v>
      </c>
    </row>
    <row r="225" spans="1:4" ht="20.149999999999999" customHeight="1" x14ac:dyDescent="0.3">
      <c r="A225" s="22">
        <v>13</v>
      </c>
      <c r="B225" s="17" t="s">
        <v>449</v>
      </c>
      <c r="C225" s="17" t="s">
        <v>450</v>
      </c>
      <c r="D225" s="26" t="s">
        <v>6</v>
      </c>
    </row>
    <row r="226" spans="1:4" ht="20.149999999999999" customHeight="1" x14ac:dyDescent="0.3">
      <c r="A226" s="22">
        <v>13</v>
      </c>
      <c r="B226" s="17" t="s">
        <v>451</v>
      </c>
      <c r="C226" s="17" t="s">
        <v>452</v>
      </c>
      <c r="D226" s="26" t="s">
        <v>6</v>
      </c>
    </row>
    <row r="227" spans="1:4" ht="20.149999999999999" customHeight="1" x14ac:dyDescent="0.3">
      <c r="A227" s="22">
        <v>13</v>
      </c>
      <c r="B227" s="17" t="s">
        <v>453</v>
      </c>
      <c r="C227" s="17" t="s">
        <v>454</v>
      </c>
      <c r="D227" s="26" t="s">
        <v>6</v>
      </c>
    </row>
    <row r="228" spans="1:4" ht="20.149999999999999" customHeight="1" x14ac:dyDescent="0.3">
      <c r="A228" s="22">
        <v>13</v>
      </c>
      <c r="B228" s="17" t="s">
        <v>455</v>
      </c>
      <c r="C228" s="17" t="s">
        <v>456</v>
      </c>
      <c r="D228" s="26" t="s">
        <v>6</v>
      </c>
    </row>
    <row r="229" spans="1:4" ht="20.149999999999999" customHeight="1" x14ac:dyDescent="0.3">
      <c r="A229" s="22">
        <v>13</v>
      </c>
      <c r="B229" s="17" t="s">
        <v>457</v>
      </c>
      <c r="C229" s="17" t="s">
        <v>458</v>
      </c>
      <c r="D229" s="26" t="s">
        <v>6</v>
      </c>
    </row>
    <row r="230" spans="1:4" ht="20.149999999999999" customHeight="1" x14ac:dyDescent="0.3">
      <c r="A230" s="22">
        <v>13</v>
      </c>
      <c r="B230" s="17" t="s">
        <v>459</v>
      </c>
      <c r="C230" s="17" t="s">
        <v>460</v>
      </c>
      <c r="D230" s="26" t="s">
        <v>6</v>
      </c>
    </row>
    <row r="231" spans="1:4" ht="20.149999999999999" customHeight="1" x14ac:dyDescent="0.3">
      <c r="A231" s="22">
        <v>13</v>
      </c>
      <c r="B231" s="17" t="s">
        <v>461</v>
      </c>
      <c r="C231" s="17" t="s">
        <v>462</v>
      </c>
      <c r="D231" s="26" t="s">
        <v>6</v>
      </c>
    </row>
    <row r="232" spans="1:4" ht="20.149999999999999" customHeight="1" x14ac:dyDescent="0.3">
      <c r="A232" s="22">
        <v>13</v>
      </c>
      <c r="B232" s="17" t="s">
        <v>463</v>
      </c>
      <c r="C232" s="17" t="s">
        <v>464</v>
      </c>
      <c r="D232" s="26" t="s">
        <v>6</v>
      </c>
    </row>
    <row r="233" spans="1:4" ht="20.149999999999999" customHeight="1" x14ac:dyDescent="0.3">
      <c r="A233" s="22">
        <v>13</v>
      </c>
      <c r="B233" s="17" t="s">
        <v>465</v>
      </c>
      <c r="C233" s="17" t="s">
        <v>466</v>
      </c>
      <c r="D233" s="26" t="s">
        <v>6</v>
      </c>
    </row>
    <row r="234" spans="1:4" ht="20.149999999999999" customHeight="1" x14ac:dyDescent="0.3">
      <c r="A234" s="22">
        <v>13</v>
      </c>
      <c r="B234" s="17" t="s">
        <v>467</v>
      </c>
      <c r="C234" s="17" t="s">
        <v>468</v>
      </c>
      <c r="D234" s="26" t="s">
        <v>6</v>
      </c>
    </row>
    <row r="235" spans="1:4" ht="20.149999999999999" customHeight="1" x14ac:dyDescent="0.3">
      <c r="A235" s="22">
        <v>13</v>
      </c>
      <c r="B235" s="17" t="s">
        <v>469</v>
      </c>
      <c r="C235" s="17" t="s">
        <v>470</v>
      </c>
      <c r="D235" s="26" t="s">
        <v>6</v>
      </c>
    </row>
    <row r="236" spans="1:4" ht="20.149999999999999" customHeight="1" x14ac:dyDescent="0.3">
      <c r="A236" s="22">
        <v>13</v>
      </c>
      <c r="B236" s="17" t="s">
        <v>471</v>
      </c>
      <c r="C236" s="17" t="s">
        <v>472</v>
      </c>
      <c r="D236" s="26" t="s">
        <v>6</v>
      </c>
    </row>
    <row r="237" spans="1:4" ht="20.149999999999999" customHeight="1" x14ac:dyDescent="0.3">
      <c r="A237" s="22">
        <v>13</v>
      </c>
      <c r="B237" s="17" t="s">
        <v>473</v>
      </c>
      <c r="C237" s="17" t="s">
        <v>474</v>
      </c>
      <c r="D237" s="26" t="s">
        <v>6</v>
      </c>
    </row>
    <row r="238" spans="1:4" ht="20.149999999999999" customHeight="1" x14ac:dyDescent="0.3">
      <c r="A238" s="22">
        <v>13</v>
      </c>
      <c r="B238" s="17" t="s">
        <v>475</v>
      </c>
      <c r="C238" s="17" t="s">
        <v>476</v>
      </c>
      <c r="D238" s="26" t="s">
        <v>6</v>
      </c>
    </row>
    <row r="239" spans="1:4" ht="20.149999999999999" customHeight="1" x14ac:dyDescent="0.3">
      <c r="A239" s="22">
        <v>13</v>
      </c>
      <c r="B239" s="17" t="s">
        <v>477</v>
      </c>
      <c r="C239" s="17" t="s">
        <v>478</v>
      </c>
      <c r="D239" s="26" t="s">
        <v>6</v>
      </c>
    </row>
    <row r="240" spans="1:4" ht="20.149999999999999" customHeight="1" x14ac:dyDescent="0.3">
      <c r="A240" s="22">
        <v>13</v>
      </c>
      <c r="B240" s="17" t="s">
        <v>479</v>
      </c>
      <c r="C240" s="17" t="s">
        <v>480</v>
      </c>
      <c r="D240" s="26" t="s">
        <v>6</v>
      </c>
    </row>
    <row r="241" spans="1:4" ht="20.149999999999999" customHeight="1" x14ac:dyDescent="0.3">
      <c r="A241" s="22">
        <v>13</v>
      </c>
      <c r="B241" s="17" t="s">
        <v>481</v>
      </c>
      <c r="C241" s="17" t="s">
        <v>482</v>
      </c>
      <c r="D241" s="26" t="s">
        <v>6</v>
      </c>
    </row>
    <row r="242" spans="1:4" ht="20.149999999999999" customHeight="1" x14ac:dyDescent="0.3">
      <c r="A242" s="22">
        <v>13</v>
      </c>
      <c r="B242" s="17" t="s">
        <v>483</v>
      </c>
      <c r="C242" s="17" t="s">
        <v>484</v>
      </c>
      <c r="D242" s="26" t="s">
        <v>6</v>
      </c>
    </row>
    <row r="243" spans="1:4" ht="20.149999999999999" customHeight="1" x14ac:dyDescent="0.3">
      <c r="A243" s="22">
        <v>13</v>
      </c>
      <c r="B243" s="17" t="s">
        <v>485</v>
      </c>
      <c r="C243" s="17" t="s">
        <v>486</v>
      </c>
      <c r="D243" s="26" t="s">
        <v>6</v>
      </c>
    </row>
    <row r="244" spans="1:4" ht="20.149999999999999" customHeight="1" x14ac:dyDescent="0.3">
      <c r="A244" s="22">
        <v>13</v>
      </c>
      <c r="B244" s="17" t="s">
        <v>487</v>
      </c>
      <c r="C244" s="17" t="s">
        <v>488</v>
      </c>
      <c r="D244" s="26" t="s">
        <v>6</v>
      </c>
    </row>
    <row r="245" spans="1:4" ht="20.149999999999999" customHeight="1" x14ac:dyDescent="0.3">
      <c r="A245" s="22">
        <v>13</v>
      </c>
      <c r="B245" s="17" t="s">
        <v>489</v>
      </c>
      <c r="C245" s="17" t="s">
        <v>490</v>
      </c>
      <c r="D245" s="26" t="s">
        <v>6</v>
      </c>
    </row>
    <row r="246" spans="1:4" ht="20.149999999999999" customHeight="1" x14ac:dyDescent="0.3">
      <c r="A246" s="22">
        <v>14</v>
      </c>
      <c r="B246" s="17" t="s">
        <v>491</v>
      </c>
      <c r="C246" s="17" t="s">
        <v>492</v>
      </c>
      <c r="D246" s="26" t="s">
        <v>6</v>
      </c>
    </row>
    <row r="247" spans="1:4" ht="20.149999999999999" customHeight="1" x14ac:dyDescent="0.3">
      <c r="A247" s="22">
        <v>14</v>
      </c>
      <c r="B247" s="17" t="s">
        <v>493</v>
      </c>
      <c r="C247" s="17" t="s">
        <v>494</v>
      </c>
      <c r="D247" s="26" t="s">
        <v>6</v>
      </c>
    </row>
    <row r="248" spans="1:4" ht="20.149999999999999" customHeight="1" x14ac:dyDescent="0.3">
      <c r="A248" s="22">
        <v>14</v>
      </c>
      <c r="B248" s="17" t="s">
        <v>495</v>
      </c>
      <c r="C248" s="17" t="s">
        <v>496</v>
      </c>
      <c r="D248" s="26" t="s">
        <v>6</v>
      </c>
    </row>
    <row r="249" spans="1:4" ht="20.149999999999999" customHeight="1" x14ac:dyDescent="0.3">
      <c r="A249" s="22">
        <v>14</v>
      </c>
      <c r="B249" s="17" t="s">
        <v>497</v>
      </c>
      <c r="C249" s="17" t="s">
        <v>498</v>
      </c>
      <c r="D249" s="26" t="s">
        <v>6</v>
      </c>
    </row>
    <row r="250" spans="1:4" ht="20.149999999999999" customHeight="1" x14ac:dyDescent="0.3">
      <c r="A250" s="22">
        <v>14</v>
      </c>
      <c r="B250" s="17" t="s">
        <v>499</v>
      </c>
      <c r="C250" s="17" t="s">
        <v>500</v>
      </c>
      <c r="D250" s="26" t="s">
        <v>6</v>
      </c>
    </row>
    <row r="251" spans="1:4" ht="20.149999999999999" customHeight="1" x14ac:dyDescent="0.3">
      <c r="A251" s="22">
        <v>14</v>
      </c>
      <c r="B251" s="17" t="s">
        <v>501</v>
      </c>
      <c r="C251" s="17" t="s">
        <v>502</v>
      </c>
      <c r="D251" s="26" t="s">
        <v>6</v>
      </c>
    </row>
    <row r="252" spans="1:4" ht="20.149999999999999" customHeight="1" x14ac:dyDescent="0.3">
      <c r="A252" s="22">
        <v>14</v>
      </c>
      <c r="B252" s="17" t="s">
        <v>503</v>
      </c>
      <c r="C252" s="17" t="s">
        <v>504</v>
      </c>
      <c r="D252" s="26" t="s">
        <v>6</v>
      </c>
    </row>
    <row r="253" spans="1:4" ht="20.149999999999999" customHeight="1" x14ac:dyDescent="0.3">
      <c r="A253" s="22">
        <v>14</v>
      </c>
      <c r="B253" s="17" t="s">
        <v>505</v>
      </c>
      <c r="C253" s="17" t="s">
        <v>506</v>
      </c>
      <c r="D253" s="26" t="s">
        <v>6</v>
      </c>
    </row>
    <row r="254" spans="1:4" ht="20.149999999999999" customHeight="1" x14ac:dyDescent="0.3">
      <c r="A254" s="22">
        <v>14</v>
      </c>
      <c r="B254" s="17" t="s">
        <v>507</v>
      </c>
      <c r="C254" s="17" t="s">
        <v>508</v>
      </c>
      <c r="D254" s="26" t="s">
        <v>6</v>
      </c>
    </row>
    <row r="255" spans="1:4" ht="20.149999999999999" customHeight="1" x14ac:dyDescent="0.3">
      <c r="A255" s="22">
        <v>14</v>
      </c>
      <c r="B255" s="17" t="s">
        <v>509</v>
      </c>
      <c r="C255" s="17" t="s">
        <v>510</v>
      </c>
      <c r="D255" s="26" t="s">
        <v>6</v>
      </c>
    </row>
    <row r="256" spans="1:4" ht="20.149999999999999" customHeight="1" x14ac:dyDescent="0.3">
      <c r="A256" s="22">
        <v>14</v>
      </c>
      <c r="B256" s="17" t="s">
        <v>511</v>
      </c>
      <c r="C256" s="17" t="s">
        <v>512</v>
      </c>
      <c r="D256" s="26" t="s">
        <v>6</v>
      </c>
    </row>
    <row r="257" spans="1:4" ht="20.149999999999999" customHeight="1" x14ac:dyDescent="0.3">
      <c r="A257" s="22">
        <v>14</v>
      </c>
      <c r="B257" s="17" t="s">
        <v>513</v>
      </c>
      <c r="C257" s="17" t="s">
        <v>514</v>
      </c>
      <c r="D257" s="26" t="s">
        <v>6</v>
      </c>
    </row>
    <row r="258" spans="1:4" ht="20.149999999999999" customHeight="1" x14ac:dyDescent="0.3">
      <c r="A258" s="22">
        <v>14</v>
      </c>
      <c r="B258" s="17" t="s">
        <v>515</v>
      </c>
      <c r="C258" s="17" t="s">
        <v>516</v>
      </c>
      <c r="D258" s="26" t="s">
        <v>6</v>
      </c>
    </row>
    <row r="259" spans="1:4" ht="20.149999999999999" customHeight="1" x14ac:dyDescent="0.3">
      <c r="A259" s="22">
        <v>14</v>
      </c>
      <c r="B259" s="17" t="s">
        <v>517</v>
      </c>
      <c r="C259" s="17" t="s">
        <v>518</v>
      </c>
      <c r="D259" s="26" t="s">
        <v>6</v>
      </c>
    </row>
    <row r="260" spans="1:4" ht="20.149999999999999" customHeight="1" x14ac:dyDescent="0.3">
      <c r="A260" s="22">
        <v>14</v>
      </c>
      <c r="B260" s="17" t="s">
        <v>519</v>
      </c>
      <c r="C260" s="17" t="s">
        <v>520</v>
      </c>
      <c r="D260" s="26" t="s">
        <v>6</v>
      </c>
    </row>
    <row r="261" spans="1:4" ht="20.149999999999999" customHeight="1" x14ac:dyDescent="0.3">
      <c r="A261" s="22">
        <v>14</v>
      </c>
      <c r="B261" s="17" t="s">
        <v>521</v>
      </c>
      <c r="C261" s="17" t="s">
        <v>522</v>
      </c>
      <c r="D261" s="26" t="s">
        <v>6</v>
      </c>
    </row>
    <row r="262" spans="1:4" ht="20.149999999999999" customHeight="1" x14ac:dyDescent="0.3">
      <c r="A262" s="22">
        <v>14</v>
      </c>
      <c r="B262" s="17" t="s">
        <v>523</v>
      </c>
      <c r="C262" s="17" t="s">
        <v>524</v>
      </c>
      <c r="D262" s="26" t="s">
        <v>6</v>
      </c>
    </row>
    <row r="263" spans="1:4" ht="20.149999999999999" customHeight="1" x14ac:dyDescent="0.3">
      <c r="A263" s="22">
        <v>14</v>
      </c>
      <c r="B263" s="17" t="s">
        <v>525</v>
      </c>
      <c r="C263" s="17" t="s">
        <v>526</v>
      </c>
      <c r="D263" s="26" t="s">
        <v>6</v>
      </c>
    </row>
    <row r="264" spans="1:4" ht="20.149999999999999" customHeight="1" x14ac:dyDescent="0.3">
      <c r="A264" s="23" t="s">
        <v>527</v>
      </c>
      <c r="B264" s="18" t="s">
        <v>528</v>
      </c>
      <c r="C264" s="18" t="s">
        <v>529</v>
      </c>
      <c r="D264" s="27" t="s">
        <v>530</v>
      </c>
    </row>
    <row r="265" spans="1:4" ht="20.149999999999999" customHeight="1" x14ac:dyDescent="0.3">
      <c r="A265" s="23" t="s">
        <v>527</v>
      </c>
      <c r="B265" s="18" t="s">
        <v>531</v>
      </c>
      <c r="C265" s="18" t="s">
        <v>532</v>
      </c>
      <c r="D265" s="27" t="s">
        <v>530</v>
      </c>
    </row>
    <row r="266" spans="1:4" ht="20.149999999999999" customHeight="1" x14ac:dyDescent="0.3">
      <c r="A266" s="23" t="s">
        <v>527</v>
      </c>
      <c r="B266" s="18" t="s">
        <v>533</v>
      </c>
      <c r="C266" s="18" t="s">
        <v>50</v>
      </c>
      <c r="D266" s="27" t="s">
        <v>530</v>
      </c>
    </row>
    <row r="267" spans="1:4" ht="20.149999999999999" customHeight="1" x14ac:dyDescent="0.3">
      <c r="A267" s="23" t="s">
        <v>527</v>
      </c>
      <c r="B267" s="18" t="s">
        <v>534</v>
      </c>
      <c r="C267" s="18" t="s">
        <v>535</v>
      </c>
      <c r="D267" s="27" t="s">
        <v>530</v>
      </c>
    </row>
    <row r="268" spans="1:4" ht="20.149999999999999" customHeight="1" x14ac:dyDescent="0.3">
      <c r="A268" s="23" t="s">
        <v>527</v>
      </c>
      <c r="B268" s="18" t="s">
        <v>536</v>
      </c>
      <c r="C268" s="18" t="s">
        <v>76</v>
      </c>
      <c r="D268" s="27" t="s">
        <v>530</v>
      </c>
    </row>
    <row r="269" spans="1:4" ht="20.149999999999999" customHeight="1" x14ac:dyDescent="0.3">
      <c r="A269" s="23" t="s">
        <v>527</v>
      </c>
      <c r="B269" s="18" t="s">
        <v>537</v>
      </c>
      <c r="C269" s="18" t="s">
        <v>538</v>
      </c>
      <c r="D269" s="27" t="s">
        <v>530</v>
      </c>
    </row>
    <row r="270" spans="1:4" ht="20.149999999999999" customHeight="1" x14ac:dyDescent="0.3">
      <c r="A270" s="23" t="s">
        <v>527</v>
      </c>
      <c r="B270" s="18" t="s">
        <v>539</v>
      </c>
      <c r="C270" s="18" t="s">
        <v>540</v>
      </c>
      <c r="D270" s="27" t="s">
        <v>530</v>
      </c>
    </row>
    <row r="271" spans="1:4" ht="20.149999999999999" customHeight="1" x14ac:dyDescent="0.3">
      <c r="A271" s="23" t="s">
        <v>527</v>
      </c>
      <c r="B271" s="18" t="s">
        <v>541</v>
      </c>
      <c r="C271" s="18" t="s">
        <v>542</v>
      </c>
      <c r="D271" s="27" t="s">
        <v>530</v>
      </c>
    </row>
    <row r="272" spans="1:4" ht="20.149999999999999" customHeight="1" x14ac:dyDescent="0.3">
      <c r="A272" s="23" t="s">
        <v>527</v>
      </c>
      <c r="B272" s="18" t="s">
        <v>543</v>
      </c>
      <c r="C272" s="18" t="s">
        <v>544</v>
      </c>
      <c r="D272" s="27" t="s">
        <v>530</v>
      </c>
    </row>
    <row r="273" spans="1:4" ht="20.149999999999999" customHeight="1" x14ac:dyDescent="0.3">
      <c r="A273" s="23" t="s">
        <v>527</v>
      </c>
      <c r="B273" s="18" t="s">
        <v>545</v>
      </c>
      <c r="C273" s="18" t="s">
        <v>546</v>
      </c>
      <c r="D273" s="27" t="s">
        <v>530</v>
      </c>
    </row>
    <row r="274" spans="1:4" ht="20.149999999999999" customHeight="1" x14ac:dyDescent="0.3">
      <c r="A274" s="23" t="s">
        <v>527</v>
      </c>
      <c r="B274" s="18" t="s">
        <v>547</v>
      </c>
      <c r="C274" s="18" t="s">
        <v>174</v>
      </c>
      <c r="D274" s="27" t="s">
        <v>530</v>
      </c>
    </row>
    <row r="275" spans="1:4" ht="20.149999999999999" customHeight="1" x14ac:dyDescent="0.3">
      <c r="A275" s="23" t="s">
        <v>527</v>
      </c>
      <c r="B275" s="18" t="s">
        <v>548</v>
      </c>
      <c r="C275" s="18" t="s">
        <v>549</v>
      </c>
      <c r="D275" s="27" t="s">
        <v>530</v>
      </c>
    </row>
    <row r="276" spans="1:4" ht="20.149999999999999" customHeight="1" x14ac:dyDescent="0.3">
      <c r="A276" s="23" t="s">
        <v>527</v>
      </c>
      <c r="B276" s="18" t="s">
        <v>550</v>
      </c>
      <c r="C276" s="18" t="s">
        <v>220</v>
      </c>
      <c r="D276" s="27" t="s">
        <v>530</v>
      </c>
    </row>
    <row r="277" spans="1:4" ht="20.149999999999999" customHeight="1" x14ac:dyDescent="0.3">
      <c r="A277" s="23" t="s">
        <v>527</v>
      </c>
      <c r="B277" s="18" t="s">
        <v>551</v>
      </c>
      <c r="C277" s="18" t="s">
        <v>552</v>
      </c>
      <c r="D277" s="27" t="s">
        <v>530</v>
      </c>
    </row>
    <row r="278" spans="1:4" ht="20.149999999999999" customHeight="1" x14ac:dyDescent="0.3">
      <c r="A278" s="23" t="s">
        <v>527</v>
      </c>
      <c r="B278" s="18" t="s">
        <v>553</v>
      </c>
      <c r="C278" s="18" t="s">
        <v>244</v>
      </c>
      <c r="D278" s="27" t="s">
        <v>530</v>
      </c>
    </row>
    <row r="279" spans="1:4" ht="20.149999999999999" customHeight="1" x14ac:dyDescent="0.3">
      <c r="A279" s="23" t="s">
        <v>527</v>
      </c>
      <c r="B279" s="18" t="s">
        <v>554</v>
      </c>
      <c r="C279" s="18" t="s">
        <v>555</v>
      </c>
      <c r="D279" s="27" t="s">
        <v>530</v>
      </c>
    </row>
    <row r="280" spans="1:4" ht="20.149999999999999" customHeight="1" x14ac:dyDescent="0.3">
      <c r="A280" s="23" t="s">
        <v>527</v>
      </c>
      <c r="B280" s="18" t="s">
        <v>261</v>
      </c>
      <c r="C280" s="18" t="s">
        <v>262</v>
      </c>
      <c r="D280" s="27" t="s">
        <v>530</v>
      </c>
    </row>
    <row r="281" spans="1:4" ht="20.149999999999999" customHeight="1" x14ac:dyDescent="0.3">
      <c r="A281" s="23" t="s">
        <v>527</v>
      </c>
      <c r="B281" s="18" t="s">
        <v>556</v>
      </c>
      <c r="C281" s="18" t="s">
        <v>557</v>
      </c>
      <c r="D281" s="27" t="s">
        <v>530</v>
      </c>
    </row>
    <row r="282" spans="1:4" ht="20.149999999999999" customHeight="1" x14ac:dyDescent="0.3">
      <c r="A282" s="23" t="s">
        <v>527</v>
      </c>
      <c r="B282" s="18" t="s">
        <v>558</v>
      </c>
      <c r="C282" s="18" t="s">
        <v>559</v>
      </c>
      <c r="D282" s="27" t="s">
        <v>530</v>
      </c>
    </row>
    <row r="283" spans="1:4" ht="20.149999999999999" customHeight="1" x14ac:dyDescent="0.3">
      <c r="A283" s="23" t="s">
        <v>527</v>
      </c>
      <c r="B283" s="18" t="s">
        <v>560</v>
      </c>
      <c r="C283" s="18" t="s">
        <v>561</v>
      </c>
      <c r="D283" s="27" t="s">
        <v>530</v>
      </c>
    </row>
    <row r="284" spans="1:4" ht="20.149999999999999" customHeight="1" x14ac:dyDescent="0.3">
      <c r="A284" s="23" t="s">
        <v>527</v>
      </c>
      <c r="B284" s="18" t="s">
        <v>562</v>
      </c>
      <c r="C284" s="18" t="s">
        <v>563</v>
      </c>
      <c r="D284" s="27" t="s">
        <v>530</v>
      </c>
    </row>
    <row r="285" spans="1:4" ht="20.149999999999999" customHeight="1" x14ac:dyDescent="0.3">
      <c r="A285" s="23" t="s">
        <v>527</v>
      </c>
      <c r="B285" s="18" t="s">
        <v>564</v>
      </c>
      <c r="C285" s="18" t="s">
        <v>565</v>
      </c>
      <c r="D285" s="27" t="s">
        <v>530</v>
      </c>
    </row>
    <row r="286" spans="1:4" ht="20.149999999999999" customHeight="1" x14ac:dyDescent="0.3">
      <c r="A286" s="23" t="s">
        <v>527</v>
      </c>
      <c r="B286" s="18" t="s">
        <v>566</v>
      </c>
      <c r="C286" s="18" t="s">
        <v>567</v>
      </c>
      <c r="D286" s="27" t="s">
        <v>530</v>
      </c>
    </row>
    <row r="287" spans="1:4" ht="20.149999999999999" customHeight="1" x14ac:dyDescent="0.3">
      <c r="A287" s="23" t="s">
        <v>527</v>
      </c>
      <c r="B287" s="18" t="s">
        <v>568</v>
      </c>
      <c r="C287" s="18" t="s">
        <v>569</v>
      </c>
      <c r="D287" s="27" t="s">
        <v>530</v>
      </c>
    </row>
    <row r="288" spans="1:4" ht="20.149999999999999" customHeight="1" x14ac:dyDescent="0.3">
      <c r="A288" s="23" t="s">
        <v>527</v>
      </c>
      <c r="B288" s="18" t="s">
        <v>570</v>
      </c>
      <c r="C288" s="18" t="s">
        <v>420</v>
      </c>
      <c r="D288" s="27" t="s">
        <v>530</v>
      </c>
    </row>
    <row r="289" spans="1:4" ht="20.149999999999999" customHeight="1" x14ac:dyDescent="0.3">
      <c r="A289" s="23" t="s">
        <v>527</v>
      </c>
      <c r="B289" s="18" t="s">
        <v>571</v>
      </c>
      <c r="C289" s="18" t="s">
        <v>572</v>
      </c>
      <c r="D289" s="27" t="s">
        <v>530</v>
      </c>
    </row>
    <row r="290" spans="1:4" ht="20.149999999999999" customHeight="1" x14ac:dyDescent="0.3">
      <c r="A290" s="23" t="s">
        <v>527</v>
      </c>
      <c r="B290" s="18" t="s">
        <v>573</v>
      </c>
      <c r="C290" s="18" t="s">
        <v>574</v>
      </c>
      <c r="D290" s="27" t="s">
        <v>530</v>
      </c>
    </row>
    <row r="291" spans="1:4" ht="20.149999999999999" customHeight="1" x14ac:dyDescent="0.3">
      <c r="A291" s="23" t="s">
        <v>527</v>
      </c>
      <c r="B291" s="18" t="s">
        <v>575</v>
      </c>
      <c r="C291" s="18" t="s">
        <v>576</v>
      </c>
      <c r="D291" s="27" t="s">
        <v>530</v>
      </c>
    </row>
    <row r="292" spans="1:4" ht="20.149999999999999" customHeight="1" x14ac:dyDescent="0.3">
      <c r="A292" s="23" t="s">
        <v>527</v>
      </c>
      <c r="B292" s="18" t="s">
        <v>577</v>
      </c>
      <c r="C292" s="18" t="s">
        <v>578</v>
      </c>
      <c r="D292" s="27" t="s">
        <v>530</v>
      </c>
    </row>
    <row r="293" spans="1:4" ht="20.149999999999999" customHeight="1" x14ac:dyDescent="0.3">
      <c r="A293" s="23" t="s">
        <v>527</v>
      </c>
      <c r="B293" s="18" t="s">
        <v>579</v>
      </c>
      <c r="C293" s="18" t="s">
        <v>580</v>
      </c>
      <c r="D293" s="27" t="s">
        <v>530</v>
      </c>
    </row>
    <row r="294" spans="1:4" ht="20.149999999999999" customHeight="1" x14ac:dyDescent="0.3">
      <c r="A294" s="23" t="s">
        <v>527</v>
      </c>
      <c r="B294" s="18" t="s">
        <v>247</v>
      </c>
      <c r="C294" s="18" t="s">
        <v>248</v>
      </c>
      <c r="D294" s="27" t="s">
        <v>530</v>
      </c>
    </row>
    <row r="295" spans="1:4" ht="20.149999999999999" customHeight="1" x14ac:dyDescent="0.3">
      <c r="A295" s="23" t="s">
        <v>527</v>
      </c>
      <c r="B295" s="18" t="s">
        <v>581</v>
      </c>
      <c r="C295" s="18" t="s">
        <v>582</v>
      </c>
      <c r="D295" s="27" t="s">
        <v>530</v>
      </c>
    </row>
    <row r="296" spans="1:4" ht="20.149999999999999" customHeight="1" x14ac:dyDescent="0.3">
      <c r="A296" s="23" t="s">
        <v>527</v>
      </c>
      <c r="B296" s="18" t="s">
        <v>583</v>
      </c>
      <c r="C296" s="18" t="s">
        <v>584</v>
      </c>
      <c r="D296" s="27" t="s">
        <v>530</v>
      </c>
    </row>
    <row r="297" spans="1:4" ht="20.149999999999999" customHeight="1" x14ac:dyDescent="0.3">
      <c r="A297" s="23" t="s">
        <v>527</v>
      </c>
      <c r="B297" s="18" t="s">
        <v>585</v>
      </c>
      <c r="C297" s="18" t="s">
        <v>586</v>
      </c>
      <c r="D297" s="27" t="s">
        <v>530</v>
      </c>
    </row>
    <row r="298" spans="1:4" ht="20.149999999999999" customHeight="1" x14ac:dyDescent="0.3">
      <c r="A298" s="23" t="s">
        <v>527</v>
      </c>
      <c r="B298" s="18" t="s">
        <v>587</v>
      </c>
      <c r="C298" s="18" t="s">
        <v>588</v>
      </c>
      <c r="D298" s="27" t="s">
        <v>530</v>
      </c>
    </row>
    <row r="299" spans="1:4" ht="20.149999999999999" customHeight="1" x14ac:dyDescent="0.3">
      <c r="A299" s="23" t="s">
        <v>527</v>
      </c>
      <c r="B299" s="18" t="s">
        <v>589</v>
      </c>
      <c r="C299" s="18" t="s">
        <v>590</v>
      </c>
      <c r="D299" s="27" t="s">
        <v>530</v>
      </c>
    </row>
    <row r="300" spans="1:4" ht="20.149999999999999" customHeight="1" x14ac:dyDescent="0.3">
      <c r="A300" s="23" t="s">
        <v>527</v>
      </c>
      <c r="B300" s="18" t="s">
        <v>591</v>
      </c>
      <c r="C300" s="18" t="s">
        <v>592</v>
      </c>
      <c r="D300" s="27" t="s">
        <v>530</v>
      </c>
    </row>
    <row r="301" spans="1:4" ht="20.149999999999999" customHeight="1" x14ac:dyDescent="0.3">
      <c r="A301" s="23" t="s">
        <v>527</v>
      </c>
      <c r="B301" s="18" t="s">
        <v>593</v>
      </c>
      <c r="C301" s="18" t="s">
        <v>594</v>
      </c>
      <c r="D301" s="27" t="s">
        <v>530</v>
      </c>
    </row>
    <row r="302" spans="1:4" ht="20.149999999999999" customHeight="1" x14ac:dyDescent="0.3">
      <c r="A302" s="23" t="s">
        <v>527</v>
      </c>
      <c r="B302" s="18" t="s">
        <v>595</v>
      </c>
      <c r="C302" s="18" t="s">
        <v>596</v>
      </c>
      <c r="D302" s="27" t="s">
        <v>530</v>
      </c>
    </row>
    <row r="303" spans="1:4" ht="20.149999999999999" customHeight="1" x14ac:dyDescent="0.3">
      <c r="A303" s="23" t="s">
        <v>527</v>
      </c>
      <c r="B303" s="18" t="s">
        <v>597</v>
      </c>
      <c r="C303" s="18" t="s">
        <v>598</v>
      </c>
      <c r="D303" s="27" t="s">
        <v>530</v>
      </c>
    </row>
    <row r="304" spans="1:4" ht="20.149999999999999" customHeight="1" x14ac:dyDescent="0.3">
      <c r="A304" s="23" t="s">
        <v>527</v>
      </c>
      <c r="B304" s="18" t="s">
        <v>599</v>
      </c>
      <c r="C304" s="18" t="s">
        <v>600</v>
      </c>
      <c r="D304" s="27" t="s">
        <v>530</v>
      </c>
    </row>
    <row r="305" spans="1:4" ht="20.149999999999999" customHeight="1" x14ac:dyDescent="0.3">
      <c r="A305" s="23" t="s">
        <v>527</v>
      </c>
      <c r="B305" s="18" t="s">
        <v>601</v>
      </c>
      <c r="C305" s="18" t="s">
        <v>601</v>
      </c>
      <c r="D305" s="27" t="s">
        <v>530</v>
      </c>
    </row>
    <row r="306" spans="1:4" ht="20.149999999999999" customHeight="1" x14ac:dyDescent="0.3">
      <c r="A306" s="24">
        <v>7</v>
      </c>
      <c r="B306" s="19" t="s">
        <v>602</v>
      </c>
      <c r="C306" s="19" t="s">
        <v>603</v>
      </c>
      <c r="D306" s="28" t="s">
        <v>774</v>
      </c>
    </row>
    <row r="307" spans="1:4" ht="20.149999999999999" customHeight="1" x14ac:dyDescent="0.3">
      <c r="A307" s="24">
        <v>9</v>
      </c>
      <c r="B307" s="19" t="s">
        <v>605</v>
      </c>
      <c r="C307" s="19" t="s">
        <v>606</v>
      </c>
      <c r="D307" s="28" t="s">
        <v>774</v>
      </c>
    </row>
    <row r="308" spans="1:4" ht="20.149999999999999" customHeight="1" x14ac:dyDescent="0.3">
      <c r="A308" s="24">
        <v>8</v>
      </c>
      <c r="B308" s="19" t="s">
        <v>607</v>
      </c>
      <c r="C308" s="19" t="s">
        <v>608</v>
      </c>
      <c r="D308" s="28" t="s">
        <v>774</v>
      </c>
    </row>
    <row r="309" spans="1:4" ht="20.149999999999999" customHeight="1" x14ac:dyDescent="0.3">
      <c r="A309" s="24">
        <v>7</v>
      </c>
      <c r="B309" s="19" t="s">
        <v>609</v>
      </c>
      <c r="C309" s="19" t="s">
        <v>610</v>
      </c>
      <c r="D309" s="28" t="s">
        <v>774</v>
      </c>
    </row>
    <row r="310" spans="1:4" ht="20.149999999999999" customHeight="1" x14ac:dyDescent="0.3">
      <c r="A310" s="24">
        <v>7</v>
      </c>
      <c r="B310" s="19" t="s">
        <v>611</v>
      </c>
      <c r="C310" s="19" t="s">
        <v>612</v>
      </c>
      <c r="D310" s="28" t="s">
        <v>774</v>
      </c>
    </row>
    <row r="311" spans="1:4" ht="20.149999999999999" customHeight="1" x14ac:dyDescent="0.3">
      <c r="A311" s="24">
        <v>1</v>
      </c>
      <c r="B311" s="19" t="s">
        <v>613</v>
      </c>
      <c r="C311" s="19" t="s">
        <v>614</v>
      </c>
      <c r="D311" s="28" t="s">
        <v>604</v>
      </c>
    </row>
    <row r="312" spans="1:4" ht="20.149999999999999" customHeight="1" x14ac:dyDescent="0.3">
      <c r="A312" s="24">
        <v>1</v>
      </c>
      <c r="B312" s="19" t="s">
        <v>615</v>
      </c>
      <c r="C312" s="19" t="s">
        <v>616</v>
      </c>
      <c r="D312" s="28" t="s">
        <v>604</v>
      </c>
    </row>
    <row r="313" spans="1:4" ht="20.149999999999999" customHeight="1" x14ac:dyDescent="0.3">
      <c r="A313" s="24">
        <v>1</v>
      </c>
      <c r="B313" s="19" t="s">
        <v>617</v>
      </c>
      <c r="C313" s="19" t="s">
        <v>618</v>
      </c>
      <c r="D313" s="28" t="s">
        <v>604</v>
      </c>
    </row>
    <row r="314" spans="1:4" ht="20.149999999999999" customHeight="1" x14ac:dyDescent="0.3">
      <c r="A314" s="24">
        <v>2</v>
      </c>
      <c r="B314" s="19" t="s">
        <v>619</v>
      </c>
      <c r="C314" s="19" t="s">
        <v>620</v>
      </c>
      <c r="D314" s="28" t="s">
        <v>604</v>
      </c>
    </row>
    <row r="315" spans="1:4" ht="20.149999999999999" customHeight="1" x14ac:dyDescent="0.3">
      <c r="A315" s="24">
        <v>2</v>
      </c>
      <c r="B315" s="19" t="s">
        <v>621</v>
      </c>
      <c r="C315" s="19" t="s">
        <v>622</v>
      </c>
      <c r="D315" s="28" t="s">
        <v>604</v>
      </c>
    </row>
    <row r="316" spans="1:4" ht="20.149999999999999" customHeight="1" x14ac:dyDescent="0.3">
      <c r="A316" s="24">
        <v>2</v>
      </c>
      <c r="B316" s="19" t="s">
        <v>623</v>
      </c>
      <c r="C316" s="19" t="s">
        <v>624</v>
      </c>
      <c r="D316" s="28" t="s">
        <v>604</v>
      </c>
    </row>
    <row r="317" spans="1:4" ht="20.149999999999999" customHeight="1" x14ac:dyDescent="0.3">
      <c r="A317" s="24">
        <v>2</v>
      </c>
      <c r="B317" s="19" t="s">
        <v>625</v>
      </c>
      <c r="C317" s="19" t="s">
        <v>626</v>
      </c>
      <c r="D317" s="28" t="s">
        <v>604</v>
      </c>
    </row>
    <row r="318" spans="1:4" ht="20.149999999999999" customHeight="1" x14ac:dyDescent="0.3">
      <c r="A318" s="24">
        <v>2</v>
      </c>
      <c r="B318" s="19" t="s">
        <v>627</v>
      </c>
      <c r="C318" s="19" t="s">
        <v>628</v>
      </c>
      <c r="D318" s="28" t="s">
        <v>604</v>
      </c>
    </row>
    <row r="319" spans="1:4" ht="20.149999999999999" customHeight="1" x14ac:dyDescent="0.3">
      <c r="A319" s="24">
        <v>3</v>
      </c>
      <c r="B319" s="19" t="s">
        <v>629</v>
      </c>
      <c r="C319" s="19" t="s">
        <v>630</v>
      </c>
      <c r="D319" s="28" t="s">
        <v>604</v>
      </c>
    </row>
    <row r="320" spans="1:4" ht="20.149999999999999" customHeight="1" x14ac:dyDescent="0.3">
      <c r="A320" s="24">
        <v>4</v>
      </c>
      <c r="B320" s="19" t="s">
        <v>631</v>
      </c>
      <c r="C320" s="19" t="s">
        <v>632</v>
      </c>
      <c r="D320" s="28" t="s">
        <v>604</v>
      </c>
    </row>
    <row r="321" spans="1:4" ht="20.149999999999999" customHeight="1" x14ac:dyDescent="0.3">
      <c r="A321" s="24">
        <v>4</v>
      </c>
      <c r="B321" s="19" t="s">
        <v>633</v>
      </c>
      <c r="C321" s="19" t="s">
        <v>634</v>
      </c>
      <c r="D321" s="28" t="s">
        <v>604</v>
      </c>
    </row>
    <row r="322" spans="1:4" ht="20.149999999999999" customHeight="1" x14ac:dyDescent="0.3">
      <c r="A322" s="24">
        <v>5</v>
      </c>
      <c r="B322" s="19" t="s">
        <v>635</v>
      </c>
      <c r="C322" s="19" t="s">
        <v>636</v>
      </c>
      <c r="D322" s="28" t="s">
        <v>604</v>
      </c>
    </row>
    <row r="323" spans="1:4" ht="20.149999999999999" customHeight="1" x14ac:dyDescent="0.3">
      <c r="A323" s="24">
        <v>5</v>
      </c>
      <c r="B323" s="19" t="s">
        <v>637</v>
      </c>
      <c r="C323" s="19" t="s">
        <v>638</v>
      </c>
      <c r="D323" s="28" t="s">
        <v>604</v>
      </c>
    </row>
    <row r="324" spans="1:4" ht="20.149999999999999" customHeight="1" x14ac:dyDescent="0.3">
      <c r="A324" s="24">
        <v>6</v>
      </c>
      <c r="B324" s="19" t="s">
        <v>639</v>
      </c>
      <c r="C324" s="19" t="s">
        <v>640</v>
      </c>
      <c r="D324" s="28" t="s">
        <v>604</v>
      </c>
    </row>
    <row r="325" spans="1:4" ht="20.149999999999999" customHeight="1" x14ac:dyDescent="0.3">
      <c r="A325" s="24">
        <v>6</v>
      </c>
      <c r="B325" s="19" t="s">
        <v>641</v>
      </c>
      <c r="C325" s="19" t="s">
        <v>642</v>
      </c>
      <c r="D325" s="28" t="s">
        <v>604</v>
      </c>
    </row>
    <row r="326" spans="1:4" ht="20.149999999999999" customHeight="1" x14ac:dyDescent="0.3">
      <c r="A326" s="24">
        <v>6</v>
      </c>
      <c r="B326" s="19" t="s">
        <v>643</v>
      </c>
      <c r="C326" s="19" t="s">
        <v>644</v>
      </c>
      <c r="D326" s="28" t="s">
        <v>604</v>
      </c>
    </row>
    <row r="327" spans="1:4" ht="20.149999999999999" customHeight="1" x14ac:dyDescent="0.3">
      <c r="A327" s="24">
        <v>6</v>
      </c>
      <c r="B327" s="19" t="s">
        <v>645</v>
      </c>
      <c r="C327" s="19" t="s">
        <v>646</v>
      </c>
      <c r="D327" s="28" t="s">
        <v>604</v>
      </c>
    </row>
    <row r="328" spans="1:4" ht="20.149999999999999" customHeight="1" x14ac:dyDescent="0.3">
      <c r="A328" s="24">
        <v>6</v>
      </c>
      <c r="B328" s="19" t="s">
        <v>647</v>
      </c>
      <c r="C328" s="19" t="s">
        <v>648</v>
      </c>
      <c r="D328" s="28" t="s">
        <v>604</v>
      </c>
    </row>
    <row r="329" spans="1:4" ht="20.149999999999999" customHeight="1" x14ac:dyDescent="0.3">
      <c r="A329" s="24">
        <v>6</v>
      </c>
      <c r="B329" s="19" t="s">
        <v>649</v>
      </c>
      <c r="C329" s="19" t="s">
        <v>650</v>
      </c>
      <c r="D329" s="28" t="s">
        <v>604</v>
      </c>
    </row>
    <row r="330" spans="1:4" ht="20.149999999999999" customHeight="1" x14ac:dyDescent="0.3">
      <c r="A330" s="24">
        <v>6</v>
      </c>
      <c r="B330" s="19" t="s">
        <v>651</v>
      </c>
      <c r="C330" s="19" t="s">
        <v>652</v>
      </c>
      <c r="D330" s="28" t="s">
        <v>604</v>
      </c>
    </row>
    <row r="331" spans="1:4" ht="20.149999999999999" customHeight="1" x14ac:dyDescent="0.3">
      <c r="A331" s="24">
        <v>7</v>
      </c>
      <c r="B331" s="19" t="s">
        <v>653</v>
      </c>
      <c r="C331" s="19" t="s">
        <v>654</v>
      </c>
      <c r="D331" s="28" t="s">
        <v>604</v>
      </c>
    </row>
    <row r="332" spans="1:4" ht="20.149999999999999" customHeight="1" x14ac:dyDescent="0.3">
      <c r="A332" s="24">
        <v>7</v>
      </c>
      <c r="B332" s="19" t="s">
        <v>655</v>
      </c>
      <c r="C332" s="19" t="s">
        <v>656</v>
      </c>
      <c r="D332" s="28" t="s">
        <v>604</v>
      </c>
    </row>
    <row r="333" spans="1:4" ht="20.149999999999999" customHeight="1" x14ac:dyDescent="0.3">
      <c r="A333" s="24">
        <v>7</v>
      </c>
      <c r="B333" s="19" t="s">
        <v>657</v>
      </c>
      <c r="C333" s="19" t="s">
        <v>658</v>
      </c>
      <c r="D333" s="28" t="s">
        <v>604</v>
      </c>
    </row>
    <row r="334" spans="1:4" ht="20.149999999999999" customHeight="1" x14ac:dyDescent="0.3">
      <c r="A334" s="24">
        <v>7</v>
      </c>
      <c r="B334" s="19" t="s">
        <v>659</v>
      </c>
      <c r="C334" s="19" t="s">
        <v>660</v>
      </c>
      <c r="D334" s="28" t="s">
        <v>604</v>
      </c>
    </row>
    <row r="335" spans="1:4" ht="20.149999999999999" customHeight="1" x14ac:dyDescent="0.3">
      <c r="A335" s="24">
        <v>7</v>
      </c>
      <c r="B335" s="19" t="s">
        <v>661</v>
      </c>
      <c r="C335" s="19" t="s">
        <v>662</v>
      </c>
      <c r="D335" s="28" t="s">
        <v>604</v>
      </c>
    </row>
    <row r="336" spans="1:4" ht="20.149999999999999" customHeight="1" x14ac:dyDescent="0.3">
      <c r="A336" s="24">
        <v>7</v>
      </c>
      <c r="B336" s="19" t="s">
        <v>663</v>
      </c>
      <c r="C336" s="19" t="s">
        <v>664</v>
      </c>
      <c r="D336" s="28" t="s">
        <v>604</v>
      </c>
    </row>
    <row r="337" spans="1:4" ht="20.149999999999999" customHeight="1" x14ac:dyDescent="0.3">
      <c r="A337" s="24">
        <v>7</v>
      </c>
      <c r="B337" s="19" t="s">
        <v>665</v>
      </c>
      <c r="C337" s="19" t="s">
        <v>666</v>
      </c>
      <c r="D337" s="28" t="s">
        <v>604</v>
      </c>
    </row>
    <row r="338" spans="1:4" ht="20.149999999999999" customHeight="1" x14ac:dyDescent="0.3">
      <c r="A338" s="24">
        <v>7</v>
      </c>
      <c r="B338" s="19" t="s">
        <v>667</v>
      </c>
      <c r="C338" s="19" t="s">
        <v>668</v>
      </c>
      <c r="D338" s="28" t="s">
        <v>604</v>
      </c>
    </row>
    <row r="339" spans="1:4" ht="20.149999999999999" customHeight="1" x14ac:dyDescent="0.3">
      <c r="A339" s="24">
        <v>7</v>
      </c>
      <c r="B339" s="19" t="s">
        <v>669</v>
      </c>
      <c r="C339" s="19" t="s">
        <v>670</v>
      </c>
      <c r="D339" s="28" t="s">
        <v>604</v>
      </c>
    </row>
    <row r="340" spans="1:4" ht="20.149999999999999" customHeight="1" x14ac:dyDescent="0.3">
      <c r="A340" s="24">
        <v>8</v>
      </c>
      <c r="B340" s="19" t="s">
        <v>671</v>
      </c>
      <c r="C340" s="19" t="s">
        <v>672</v>
      </c>
      <c r="D340" s="28" t="s">
        <v>604</v>
      </c>
    </row>
    <row r="341" spans="1:4" ht="20.149999999999999" customHeight="1" x14ac:dyDescent="0.3">
      <c r="A341" s="24">
        <v>8</v>
      </c>
      <c r="B341" s="19" t="s">
        <v>673</v>
      </c>
      <c r="C341" s="19" t="s">
        <v>674</v>
      </c>
      <c r="D341" s="28" t="s">
        <v>604</v>
      </c>
    </row>
    <row r="342" spans="1:4" ht="20.149999999999999" customHeight="1" x14ac:dyDescent="0.3">
      <c r="A342" s="24">
        <v>9</v>
      </c>
      <c r="B342" s="19" t="s">
        <v>675</v>
      </c>
      <c r="C342" s="19" t="s">
        <v>676</v>
      </c>
      <c r="D342" s="28" t="s">
        <v>604</v>
      </c>
    </row>
    <row r="343" spans="1:4" ht="20.149999999999999" customHeight="1" x14ac:dyDescent="0.3">
      <c r="A343" s="24">
        <v>9</v>
      </c>
      <c r="B343" s="19" t="s">
        <v>677</v>
      </c>
      <c r="C343" s="19" t="s">
        <v>678</v>
      </c>
      <c r="D343" s="28" t="s">
        <v>604</v>
      </c>
    </row>
    <row r="344" spans="1:4" ht="20.149999999999999" customHeight="1" x14ac:dyDescent="0.3">
      <c r="A344" s="24">
        <v>9</v>
      </c>
      <c r="B344" s="19" t="s">
        <v>679</v>
      </c>
      <c r="C344" s="19" t="s">
        <v>680</v>
      </c>
      <c r="D344" s="28" t="s">
        <v>604</v>
      </c>
    </row>
    <row r="345" spans="1:4" ht="20.149999999999999" customHeight="1" x14ac:dyDescent="0.3">
      <c r="A345" s="24">
        <v>9</v>
      </c>
      <c r="B345" s="19" t="s">
        <v>681</v>
      </c>
      <c r="C345" s="19" t="s">
        <v>682</v>
      </c>
      <c r="D345" s="28" t="s">
        <v>604</v>
      </c>
    </row>
    <row r="346" spans="1:4" ht="20.149999999999999" customHeight="1" x14ac:dyDescent="0.3">
      <c r="A346" s="24">
        <v>9</v>
      </c>
      <c r="B346" s="19" t="s">
        <v>683</v>
      </c>
      <c r="C346" s="19" t="s">
        <v>684</v>
      </c>
      <c r="D346" s="28" t="s">
        <v>604</v>
      </c>
    </row>
    <row r="347" spans="1:4" ht="20.149999999999999" customHeight="1" x14ac:dyDescent="0.3">
      <c r="A347" s="24">
        <v>9</v>
      </c>
      <c r="B347" s="19" t="s">
        <v>685</v>
      </c>
      <c r="C347" s="19" t="s">
        <v>686</v>
      </c>
      <c r="D347" s="28" t="s">
        <v>604</v>
      </c>
    </row>
    <row r="348" spans="1:4" ht="20.149999999999999" customHeight="1" x14ac:dyDescent="0.3">
      <c r="A348" s="24">
        <v>9</v>
      </c>
      <c r="B348" s="19" t="s">
        <v>687</v>
      </c>
      <c r="C348" s="19" t="s">
        <v>688</v>
      </c>
      <c r="D348" s="28" t="s">
        <v>604</v>
      </c>
    </row>
    <row r="349" spans="1:4" ht="20.149999999999999" customHeight="1" x14ac:dyDescent="0.3">
      <c r="A349" s="24">
        <v>9</v>
      </c>
      <c r="B349" s="19" t="s">
        <v>689</v>
      </c>
      <c r="C349" s="19" t="s">
        <v>690</v>
      </c>
      <c r="D349" s="28" t="s">
        <v>604</v>
      </c>
    </row>
    <row r="350" spans="1:4" ht="20.149999999999999" customHeight="1" x14ac:dyDescent="0.3">
      <c r="A350" s="24">
        <v>10</v>
      </c>
      <c r="B350" s="19" t="s">
        <v>691</v>
      </c>
      <c r="C350" s="19" t="s">
        <v>692</v>
      </c>
      <c r="D350" s="28" t="s">
        <v>604</v>
      </c>
    </row>
    <row r="351" spans="1:4" ht="20.149999999999999" customHeight="1" x14ac:dyDescent="0.3">
      <c r="A351" s="24">
        <v>10</v>
      </c>
      <c r="B351" s="19" t="s">
        <v>693</v>
      </c>
      <c r="C351" s="19" t="s">
        <v>694</v>
      </c>
      <c r="D351" s="28" t="s">
        <v>604</v>
      </c>
    </row>
    <row r="352" spans="1:4" ht="20.149999999999999" customHeight="1" x14ac:dyDescent="0.3">
      <c r="A352" s="24">
        <v>11</v>
      </c>
      <c r="B352" s="19" t="s">
        <v>695</v>
      </c>
      <c r="C352" s="19" t="s">
        <v>696</v>
      </c>
      <c r="D352" s="28" t="s">
        <v>604</v>
      </c>
    </row>
    <row r="353" spans="1:4" ht="20.149999999999999" customHeight="1" x14ac:dyDescent="0.3">
      <c r="A353" s="24">
        <v>11</v>
      </c>
      <c r="B353" s="19" t="s">
        <v>697</v>
      </c>
      <c r="C353" s="19" t="s">
        <v>698</v>
      </c>
      <c r="D353" s="28" t="s">
        <v>604</v>
      </c>
    </row>
    <row r="354" spans="1:4" ht="20.149999999999999" customHeight="1" x14ac:dyDescent="0.3">
      <c r="A354" s="24">
        <v>11</v>
      </c>
      <c r="B354" s="19" t="s">
        <v>699</v>
      </c>
      <c r="C354" s="19" t="s">
        <v>700</v>
      </c>
      <c r="D354" s="28" t="s">
        <v>604</v>
      </c>
    </row>
    <row r="355" spans="1:4" ht="20.149999999999999" customHeight="1" x14ac:dyDescent="0.3">
      <c r="A355" s="24">
        <v>11</v>
      </c>
      <c r="B355" s="19" t="s">
        <v>701</v>
      </c>
      <c r="C355" s="19" t="s">
        <v>702</v>
      </c>
      <c r="D355" s="28" t="s">
        <v>604</v>
      </c>
    </row>
    <row r="356" spans="1:4" ht="20.149999999999999" customHeight="1" x14ac:dyDescent="0.3">
      <c r="A356" s="24">
        <v>12</v>
      </c>
      <c r="B356" s="19" t="s">
        <v>703</v>
      </c>
      <c r="C356" s="19" t="s">
        <v>704</v>
      </c>
      <c r="D356" s="28" t="s">
        <v>604</v>
      </c>
    </row>
    <row r="357" spans="1:4" ht="20.149999999999999" customHeight="1" x14ac:dyDescent="0.3">
      <c r="A357" s="24">
        <v>12</v>
      </c>
      <c r="B357" s="19" t="s">
        <v>705</v>
      </c>
      <c r="C357" s="19" t="s">
        <v>706</v>
      </c>
      <c r="D357" s="28" t="s">
        <v>604</v>
      </c>
    </row>
    <row r="358" spans="1:4" ht="20.149999999999999" customHeight="1" x14ac:dyDescent="0.3">
      <c r="A358" s="24">
        <v>13</v>
      </c>
      <c r="B358" s="19" t="s">
        <v>707</v>
      </c>
      <c r="C358" s="19" t="s">
        <v>708</v>
      </c>
      <c r="D358" s="28" t="s">
        <v>604</v>
      </c>
    </row>
    <row r="359" spans="1:4" ht="20.149999999999999" customHeight="1" x14ac:dyDescent="0.3">
      <c r="A359" s="24">
        <v>13</v>
      </c>
      <c r="B359" s="19" t="s">
        <v>709</v>
      </c>
      <c r="C359" s="19" t="s">
        <v>710</v>
      </c>
      <c r="D359" s="28" t="s">
        <v>604</v>
      </c>
    </row>
    <row r="360" spans="1:4" ht="20.149999999999999" customHeight="1" x14ac:dyDescent="0.3">
      <c r="A360" s="24">
        <v>13</v>
      </c>
      <c r="B360" s="19" t="s">
        <v>711</v>
      </c>
      <c r="C360" s="19" t="s">
        <v>712</v>
      </c>
      <c r="D360" s="28" t="s">
        <v>604</v>
      </c>
    </row>
    <row r="361" spans="1:4" ht="20.149999999999999" customHeight="1" x14ac:dyDescent="0.3">
      <c r="A361" s="24">
        <v>13</v>
      </c>
      <c r="B361" s="19" t="s">
        <v>713</v>
      </c>
      <c r="C361" s="19" t="s">
        <v>714</v>
      </c>
      <c r="D361" s="28" t="s">
        <v>604</v>
      </c>
    </row>
    <row r="362" spans="1:4" ht="20.149999999999999" customHeight="1" x14ac:dyDescent="0.3">
      <c r="A362" s="24">
        <v>13</v>
      </c>
      <c r="B362" s="19" t="s">
        <v>715</v>
      </c>
      <c r="C362" s="19" t="s">
        <v>716</v>
      </c>
      <c r="D362" s="28" t="s">
        <v>604</v>
      </c>
    </row>
    <row r="363" spans="1:4" ht="20.149999999999999" customHeight="1" x14ac:dyDescent="0.3">
      <c r="A363" s="24">
        <v>14</v>
      </c>
      <c r="B363" s="19" t="s">
        <v>717</v>
      </c>
      <c r="C363" s="19" t="s">
        <v>718</v>
      </c>
      <c r="D363" s="28" t="s">
        <v>604</v>
      </c>
    </row>
    <row r="364" spans="1:4" ht="20.149999999999999" customHeight="1" x14ac:dyDescent="0.3">
      <c r="A364" s="24">
        <v>14</v>
      </c>
      <c r="B364" s="19" t="s">
        <v>719</v>
      </c>
      <c r="C364" s="19" t="s">
        <v>720</v>
      </c>
      <c r="D364" s="28" t="s">
        <v>604</v>
      </c>
    </row>
    <row r="365" spans="1:4" ht="20.149999999999999" customHeight="1" x14ac:dyDescent="0.3">
      <c r="A365" s="24">
        <v>14</v>
      </c>
      <c r="B365" s="19" t="s">
        <v>721</v>
      </c>
      <c r="C365" s="19" t="s">
        <v>722</v>
      </c>
      <c r="D365" s="28" t="s">
        <v>604</v>
      </c>
    </row>
    <row r="366" spans="1:4" ht="20.149999999999999" customHeight="1" x14ac:dyDescent="0.3">
      <c r="A366" s="24">
        <v>14</v>
      </c>
      <c r="B366" s="19" t="s">
        <v>723</v>
      </c>
      <c r="C366" s="19" t="s">
        <v>724</v>
      </c>
      <c r="D366" s="28" t="s">
        <v>604</v>
      </c>
    </row>
    <row r="367" spans="1:4" ht="20.149999999999999" customHeight="1" x14ac:dyDescent="0.3">
      <c r="A367" s="24">
        <v>14</v>
      </c>
      <c r="B367" s="19" t="s">
        <v>725</v>
      </c>
      <c r="C367" s="19" t="s">
        <v>726</v>
      </c>
      <c r="D367" s="28" t="s">
        <v>604</v>
      </c>
    </row>
    <row r="368" spans="1:4" ht="20.149999999999999" customHeight="1" x14ac:dyDescent="0.3">
      <c r="A368" s="24">
        <v>14</v>
      </c>
      <c r="B368" s="19" t="s">
        <v>727</v>
      </c>
      <c r="C368" s="19" t="s">
        <v>728</v>
      </c>
      <c r="D368" s="28" t="s">
        <v>604</v>
      </c>
    </row>
    <row r="369" spans="1:4" ht="20.149999999999999" customHeight="1" x14ac:dyDescent="0.3">
      <c r="A369" s="25">
        <v>1</v>
      </c>
      <c r="B369" s="20" t="s">
        <v>756</v>
      </c>
      <c r="C369" s="20" t="s">
        <v>756</v>
      </c>
      <c r="D369" s="29" t="s">
        <v>757</v>
      </c>
    </row>
    <row r="370" spans="1:4" ht="20.149999999999999" customHeight="1" x14ac:dyDescent="0.3">
      <c r="A370" s="25">
        <v>2</v>
      </c>
      <c r="B370" s="20" t="s">
        <v>758</v>
      </c>
      <c r="C370" s="20" t="s">
        <v>758</v>
      </c>
      <c r="D370" s="29" t="s">
        <v>757</v>
      </c>
    </row>
    <row r="371" spans="1:4" ht="20.149999999999999" customHeight="1" x14ac:dyDescent="0.3">
      <c r="A371" s="25">
        <v>3</v>
      </c>
      <c r="B371" s="20" t="s">
        <v>759</v>
      </c>
      <c r="C371" s="20" t="s">
        <v>759</v>
      </c>
      <c r="D371" s="29" t="s">
        <v>757</v>
      </c>
    </row>
    <row r="372" spans="1:4" ht="20.149999999999999" customHeight="1" x14ac:dyDescent="0.3">
      <c r="A372" s="25">
        <v>4</v>
      </c>
      <c r="B372" s="20" t="s">
        <v>760</v>
      </c>
      <c r="C372" s="20" t="s">
        <v>760</v>
      </c>
      <c r="D372" s="29" t="s">
        <v>757</v>
      </c>
    </row>
    <row r="373" spans="1:4" ht="20.149999999999999" customHeight="1" x14ac:dyDescent="0.3">
      <c r="A373" s="25">
        <v>5</v>
      </c>
      <c r="B373" s="20" t="s">
        <v>761</v>
      </c>
      <c r="C373" s="20" t="s">
        <v>761</v>
      </c>
      <c r="D373" s="29" t="s">
        <v>757</v>
      </c>
    </row>
    <row r="374" spans="1:4" ht="20.149999999999999" customHeight="1" x14ac:dyDescent="0.3">
      <c r="A374" s="25">
        <v>6</v>
      </c>
      <c r="B374" s="20" t="s">
        <v>762</v>
      </c>
      <c r="C374" s="20" t="s">
        <v>762</v>
      </c>
      <c r="D374" s="29" t="s">
        <v>757</v>
      </c>
    </row>
    <row r="375" spans="1:4" ht="20.149999999999999" customHeight="1" x14ac:dyDescent="0.3">
      <c r="A375" s="25">
        <v>7</v>
      </c>
      <c r="B375" s="20" t="s">
        <v>763</v>
      </c>
      <c r="C375" s="20" t="s">
        <v>763</v>
      </c>
      <c r="D375" s="29" t="s">
        <v>757</v>
      </c>
    </row>
    <row r="376" spans="1:4" ht="20.149999999999999" customHeight="1" x14ac:dyDescent="0.3">
      <c r="A376" s="25">
        <v>8</v>
      </c>
      <c r="B376" s="20" t="s">
        <v>764</v>
      </c>
      <c r="C376" s="20" t="s">
        <v>764</v>
      </c>
      <c r="D376" s="29" t="s">
        <v>757</v>
      </c>
    </row>
    <row r="377" spans="1:4" ht="20.149999999999999" customHeight="1" x14ac:dyDescent="0.3">
      <c r="A377" s="25">
        <v>9</v>
      </c>
      <c r="B377" s="20" t="s">
        <v>765</v>
      </c>
      <c r="C377" s="20" t="s">
        <v>765</v>
      </c>
      <c r="D377" s="29" t="s">
        <v>757</v>
      </c>
    </row>
    <row r="378" spans="1:4" ht="20.149999999999999" customHeight="1" x14ac:dyDescent="0.3">
      <c r="A378" s="25">
        <v>10</v>
      </c>
      <c r="B378" s="20" t="s">
        <v>766</v>
      </c>
      <c r="C378" s="20" t="s">
        <v>766</v>
      </c>
      <c r="D378" s="29" t="s">
        <v>757</v>
      </c>
    </row>
    <row r="379" spans="1:4" ht="20.149999999999999" customHeight="1" x14ac:dyDescent="0.3">
      <c r="A379" s="25">
        <v>11</v>
      </c>
      <c r="B379" s="20" t="s">
        <v>767</v>
      </c>
      <c r="C379" s="20" t="s">
        <v>767</v>
      </c>
      <c r="D379" s="29" t="s">
        <v>757</v>
      </c>
    </row>
    <row r="380" spans="1:4" ht="20.149999999999999" customHeight="1" x14ac:dyDescent="0.3">
      <c r="A380" s="25">
        <v>12</v>
      </c>
      <c r="B380" s="20" t="s">
        <v>768</v>
      </c>
      <c r="C380" s="20" t="s">
        <v>768</v>
      </c>
      <c r="D380" s="29" t="s">
        <v>757</v>
      </c>
    </row>
    <row r="381" spans="1:4" ht="20.149999999999999" customHeight="1" x14ac:dyDescent="0.3">
      <c r="A381" s="25">
        <v>13</v>
      </c>
      <c r="B381" s="20" t="s">
        <v>769</v>
      </c>
      <c r="C381" s="20" t="s">
        <v>769</v>
      </c>
      <c r="D381" s="29" t="s">
        <v>757</v>
      </c>
    </row>
    <row r="382" spans="1:4" ht="20.149999999999999" customHeight="1" x14ac:dyDescent="0.3">
      <c r="A382" s="33">
        <v>14</v>
      </c>
      <c r="B382" s="34" t="s">
        <v>770</v>
      </c>
      <c r="C382" s="34" t="s">
        <v>770</v>
      </c>
      <c r="D382" s="35" t="s">
        <v>757</v>
      </c>
    </row>
    <row r="383" spans="1:4" ht="15.5" x14ac:dyDescent="0.3">
      <c r="A383" s="59" t="s">
        <v>798</v>
      </c>
      <c r="B383" s="63">
        <f>SUBTOTAL(103,Table1[Name])</f>
        <v>380</v>
      </c>
      <c r="C383" s="63"/>
      <c r="D383" s="64"/>
    </row>
  </sheetData>
  <sheetProtection algorithmName="SHA-512" hashValue="3x4T961uS4scBb/iCQy4p6oyywFmCokzolyz1ygHfgHzlKgxDtRh5h5Vu1jzj4UWYCTWLAfYbDek61HkVNQZCQ==" saltValue="FD/vC7wT8xpHzIS4pley+Q==" spinCount="100000" sheet="1" objects="1" scenarios="1" sort="0" autoFilter="0"/>
  <mergeCells count="1">
    <mergeCell ref="A1:D1"/>
  </mergeCells>
  <hyperlinks>
    <hyperlink ref="F2" location="Contents!A1" display="Contents" xr:uid="{8809C168-158D-4C3C-9C7F-77D6DDD181A7}"/>
  </hyperlinks>
  <pageMargins left="0.7" right="0.7" top="0.75" bottom="0.75" header="0.3" footer="0.3"/>
  <pageSetup orientation="portrait" r:id="rId1"/>
  <tableParts count="1">
    <tablePart r:id="rId2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BF5D89-8128-418C-820D-9EE0219FAA82}">
  <sheetPr codeName="Sheet20"/>
  <dimension ref="A1:F104"/>
  <sheetViews>
    <sheetView showGridLines="0" workbookViewId="0">
      <pane ySplit="2" topLeftCell="A3" activePane="bottomLeft" state="frozen"/>
      <selection pane="bottomLeft" activeCell="A3" sqref="A3"/>
    </sheetView>
  </sheetViews>
  <sheetFormatPr defaultRowHeight="20.149999999999999" customHeight="1" x14ac:dyDescent="0.3"/>
  <cols>
    <col min="1" max="1" width="11.08203125" style="1" customWidth="1"/>
    <col min="2" max="2" width="62.5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793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6</v>
      </c>
      <c r="B3" s="17" t="s">
        <v>173</v>
      </c>
      <c r="C3" s="17" t="s">
        <v>174</v>
      </c>
      <c r="D3" s="26" t="s">
        <v>6</v>
      </c>
    </row>
    <row r="4" spans="1:6" ht="20.149999999999999" customHeight="1" x14ac:dyDescent="0.3">
      <c r="A4" s="22">
        <v>6</v>
      </c>
      <c r="B4" s="17" t="s">
        <v>175</v>
      </c>
      <c r="C4" s="17" t="s">
        <v>176</v>
      </c>
      <c r="D4" s="26" t="s">
        <v>6</v>
      </c>
    </row>
    <row r="5" spans="1:6" ht="20.149999999999999" customHeight="1" x14ac:dyDescent="0.3">
      <c r="A5" s="22">
        <v>6</v>
      </c>
      <c r="B5" s="17" t="s">
        <v>177</v>
      </c>
      <c r="C5" s="17" t="s">
        <v>178</v>
      </c>
      <c r="D5" s="26" t="s">
        <v>6</v>
      </c>
    </row>
    <row r="6" spans="1:6" ht="20.149999999999999" customHeight="1" x14ac:dyDescent="0.3">
      <c r="A6" s="22">
        <v>6</v>
      </c>
      <c r="B6" s="17" t="s">
        <v>179</v>
      </c>
      <c r="C6" s="17" t="s">
        <v>180</v>
      </c>
      <c r="D6" s="26" t="s">
        <v>6</v>
      </c>
    </row>
    <row r="7" spans="1:6" ht="20.149999999999999" customHeight="1" x14ac:dyDescent="0.3">
      <c r="A7" s="22">
        <v>6</v>
      </c>
      <c r="B7" s="17" t="s">
        <v>181</v>
      </c>
      <c r="C7" s="17" t="s">
        <v>182</v>
      </c>
      <c r="D7" s="26" t="s">
        <v>6</v>
      </c>
    </row>
    <row r="8" spans="1:6" ht="20.149999999999999" customHeight="1" x14ac:dyDescent="0.3">
      <c r="A8" s="22">
        <v>6</v>
      </c>
      <c r="B8" s="17" t="s">
        <v>183</v>
      </c>
      <c r="C8" s="17" t="s">
        <v>184</v>
      </c>
      <c r="D8" s="26" t="s">
        <v>6</v>
      </c>
    </row>
    <row r="9" spans="1:6" ht="20.149999999999999" customHeight="1" x14ac:dyDescent="0.3">
      <c r="A9" s="22">
        <v>6</v>
      </c>
      <c r="B9" s="17" t="s">
        <v>185</v>
      </c>
      <c r="C9" s="17" t="s">
        <v>186</v>
      </c>
      <c r="D9" s="26" t="s">
        <v>6</v>
      </c>
    </row>
    <row r="10" spans="1:6" ht="20.149999999999999" customHeight="1" x14ac:dyDescent="0.3">
      <c r="A10" s="22">
        <v>6</v>
      </c>
      <c r="B10" s="17" t="s">
        <v>187</v>
      </c>
      <c r="C10" s="17" t="s">
        <v>188</v>
      </c>
      <c r="D10" s="26" t="s">
        <v>6</v>
      </c>
    </row>
    <row r="11" spans="1:6" ht="20.149999999999999" customHeight="1" x14ac:dyDescent="0.3">
      <c r="A11" s="22">
        <v>6</v>
      </c>
      <c r="B11" s="17" t="s">
        <v>189</v>
      </c>
      <c r="C11" s="17" t="s">
        <v>190</v>
      </c>
      <c r="D11" s="26" t="s">
        <v>6</v>
      </c>
    </row>
    <row r="12" spans="1:6" ht="20.149999999999999" customHeight="1" x14ac:dyDescent="0.3">
      <c r="A12" s="22">
        <v>6</v>
      </c>
      <c r="B12" s="17" t="s">
        <v>191</v>
      </c>
      <c r="C12" s="17" t="s">
        <v>192</v>
      </c>
      <c r="D12" s="26" t="s">
        <v>6</v>
      </c>
    </row>
    <row r="13" spans="1:6" ht="20.149999999999999" customHeight="1" x14ac:dyDescent="0.3">
      <c r="A13" s="22">
        <v>6</v>
      </c>
      <c r="B13" s="17" t="s">
        <v>193</v>
      </c>
      <c r="C13" s="17" t="s">
        <v>194</v>
      </c>
      <c r="D13" s="26" t="s">
        <v>6</v>
      </c>
    </row>
    <row r="14" spans="1:6" ht="20.149999999999999" customHeight="1" x14ac:dyDescent="0.3">
      <c r="A14" s="22">
        <v>6</v>
      </c>
      <c r="B14" s="17" t="s">
        <v>195</v>
      </c>
      <c r="C14" s="17" t="s">
        <v>196</v>
      </c>
      <c r="D14" s="26" t="s">
        <v>6</v>
      </c>
    </row>
    <row r="15" spans="1:6" ht="20.149999999999999" customHeight="1" x14ac:dyDescent="0.3">
      <c r="A15" s="22">
        <v>6</v>
      </c>
      <c r="B15" s="17" t="s">
        <v>197</v>
      </c>
      <c r="C15" s="17" t="s">
        <v>198</v>
      </c>
      <c r="D15" s="26" t="s">
        <v>6</v>
      </c>
    </row>
    <row r="16" spans="1:6" ht="20.149999999999999" customHeight="1" x14ac:dyDescent="0.3">
      <c r="A16" s="22">
        <v>6</v>
      </c>
      <c r="B16" s="17" t="s">
        <v>199</v>
      </c>
      <c r="C16" s="17" t="s">
        <v>200</v>
      </c>
      <c r="D16" s="26" t="s">
        <v>6</v>
      </c>
    </row>
    <row r="17" spans="1:4" ht="20.149999999999999" customHeight="1" x14ac:dyDescent="0.3">
      <c r="A17" s="22">
        <v>6</v>
      </c>
      <c r="B17" s="17" t="s">
        <v>201</v>
      </c>
      <c r="C17" s="17" t="s">
        <v>202</v>
      </c>
      <c r="D17" s="26" t="s">
        <v>6</v>
      </c>
    </row>
    <row r="18" spans="1:4" ht="20.149999999999999" customHeight="1" x14ac:dyDescent="0.3">
      <c r="A18" s="22">
        <v>6</v>
      </c>
      <c r="B18" s="17" t="s">
        <v>203</v>
      </c>
      <c r="C18" s="17" t="s">
        <v>204</v>
      </c>
      <c r="D18" s="26" t="s">
        <v>6</v>
      </c>
    </row>
    <row r="19" spans="1:4" ht="20.149999999999999" customHeight="1" x14ac:dyDescent="0.3">
      <c r="A19" s="22">
        <v>6</v>
      </c>
      <c r="B19" s="17" t="s">
        <v>205</v>
      </c>
      <c r="C19" s="17" t="s">
        <v>206</v>
      </c>
      <c r="D19" s="26" t="s">
        <v>6</v>
      </c>
    </row>
    <row r="20" spans="1:4" ht="20.149999999999999" customHeight="1" x14ac:dyDescent="0.3">
      <c r="A20" s="22">
        <v>6</v>
      </c>
      <c r="B20" s="17" t="s">
        <v>207</v>
      </c>
      <c r="C20" s="17" t="s">
        <v>208</v>
      </c>
      <c r="D20" s="26" t="s">
        <v>6</v>
      </c>
    </row>
    <row r="21" spans="1:4" ht="20.149999999999999" customHeight="1" x14ac:dyDescent="0.3">
      <c r="A21" s="22">
        <v>6</v>
      </c>
      <c r="B21" s="17" t="s">
        <v>209</v>
      </c>
      <c r="C21" s="17" t="s">
        <v>210</v>
      </c>
      <c r="D21" s="26" t="s">
        <v>6</v>
      </c>
    </row>
    <row r="22" spans="1:4" ht="20.149999999999999" customHeight="1" x14ac:dyDescent="0.3">
      <c r="A22" s="22">
        <v>6</v>
      </c>
      <c r="B22" s="17" t="s">
        <v>211</v>
      </c>
      <c r="C22" s="17" t="s">
        <v>212</v>
      </c>
      <c r="D22" s="26" t="s">
        <v>6</v>
      </c>
    </row>
    <row r="23" spans="1:4" ht="20.149999999999999" customHeight="1" x14ac:dyDescent="0.3">
      <c r="A23" s="22">
        <v>6</v>
      </c>
      <c r="B23" s="17" t="s">
        <v>213</v>
      </c>
      <c r="C23" s="17" t="s">
        <v>214</v>
      </c>
      <c r="D23" s="26" t="s">
        <v>6</v>
      </c>
    </row>
    <row r="24" spans="1:4" ht="20.149999999999999" customHeight="1" x14ac:dyDescent="0.3">
      <c r="A24" s="22">
        <v>7</v>
      </c>
      <c r="B24" s="17" t="s">
        <v>215</v>
      </c>
      <c r="C24" s="17" t="s">
        <v>216</v>
      </c>
      <c r="D24" s="26" t="s">
        <v>6</v>
      </c>
    </row>
    <row r="25" spans="1:4" ht="20.149999999999999" customHeight="1" x14ac:dyDescent="0.3">
      <c r="A25" s="22">
        <v>7</v>
      </c>
      <c r="B25" s="17" t="s">
        <v>217</v>
      </c>
      <c r="C25" s="17" t="s">
        <v>218</v>
      </c>
      <c r="D25" s="26" t="s">
        <v>6</v>
      </c>
    </row>
    <row r="26" spans="1:4" ht="20.149999999999999" customHeight="1" x14ac:dyDescent="0.3">
      <c r="A26" s="22">
        <v>7</v>
      </c>
      <c r="B26" s="17" t="s">
        <v>219</v>
      </c>
      <c r="C26" s="17" t="s">
        <v>220</v>
      </c>
      <c r="D26" s="26" t="s">
        <v>6</v>
      </c>
    </row>
    <row r="27" spans="1:4" ht="20.149999999999999" customHeight="1" x14ac:dyDescent="0.3">
      <c r="A27" s="22">
        <v>7</v>
      </c>
      <c r="B27" s="17" t="s">
        <v>221</v>
      </c>
      <c r="C27" s="17" t="s">
        <v>222</v>
      </c>
      <c r="D27" s="26" t="s">
        <v>6</v>
      </c>
    </row>
    <row r="28" spans="1:4" ht="20.149999999999999" customHeight="1" x14ac:dyDescent="0.3">
      <c r="A28" s="22">
        <v>7</v>
      </c>
      <c r="B28" s="17" t="s">
        <v>223</v>
      </c>
      <c r="C28" s="17" t="s">
        <v>224</v>
      </c>
      <c r="D28" s="26" t="s">
        <v>6</v>
      </c>
    </row>
    <row r="29" spans="1:4" ht="20.149999999999999" customHeight="1" x14ac:dyDescent="0.3">
      <c r="A29" s="22">
        <v>7</v>
      </c>
      <c r="B29" s="17" t="s">
        <v>225</v>
      </c>
      <c r="C29" s="17" t="s">
        <v>226</v>
      </c>
      <c r="D29" s="26" t="s">
        <v>6</v>
      </c>
    </row>
    <row r="30" spans="1:4" ht="20.149999999999999" customHeight="1" x14ac:dyDescent="0.3">
      <c r="A30" s="22">
        <v>7</v>
      </c>
      <c r="B30" s="17" t="s">
        <v>227</v>
      </c>
      <c r="C30" s="17" t="s">
        <v>228</v>
      </c>
      <c r="D30" s="26" t="s">
        <v>6</v>
      </c>
    </row>
    <row r="31" spans="1:4" ht="20.149999999999999" customHeight="1" x14ac:dyDescent="0.3">
      <c r="A31" s="22">
        <v>7</v>
      </c>
      <c r="B31" s="17" t="s">
        <v>229</v>
      </c>
      <c r="C31" s="17" t="s">
        <v>230</v>
      </c>
      <c r="D31" s="26" t="s">
        <v>6</v>
      </c>
    </row>
    <row r="32" spans="1:4" ht="20.149999999999999" customHeight="1" x14ac:dyDescent="0.3">
      <c r="A32" s="22">
        <v>7</v>
      </c>
      <c r="B32" s="17" t="s">
        <v>231</v>
      </c>
      <c r="C32" s="17" t="s">
        <v>232</v>
      </c>
      <c r="D32" s="26" t="s">
        <v>6</v>
      </c>
    </row>
    <row r="33" spans="1:4" ht="20.149999999999999" customHeight="1" x14ac:dyDescent="0.3">
      <c r="A33" s="22">
        <v>7</v>
      </c>
      <c r="B33" s="17" t="s">
        <v>233</v>
      </c>
      <c r="C33" s="17" t="s">
        <v>234</v>
      </c>
      <c r="D33" s="26" t="s">
        <v>6</v>
      </c>
    </row>
    <row r="34" spans="1:4" ht="20.149999999999999" customHeight="1" x14ac:dyDescent="0.3">
      <c r="A34" s="22">
        <v>7</v>
      </c>
      <c r="B34" s="17" t="s">
        <v>235</v>
      </c>
      <c r="C34" s="17" t="s">
        <v>236</v>
      </c>
      <c r="D34" s="26" t="s">
        <v>6</v>
      </c>
    </row>
    <row r="35" spans="1:4" ht="20.149999999999999" customHeight="1" x14ac:dyDescent="0.3">
      <c r="A35" s="22">
        <v>7</v>
      </c>
      <c r="B35" s="17" t="s">
        <v>237</v>
      </c>
      <c r="C35" s="17" t="s">
        <v>238</v>
      </c>
      <c r="D35" s="26" t="s">
        <v>6</v>
      </c>
    </row>
    <row r="36" spans="1:4" ht="20.149999999999999" customHeight="1" x14ac:dyDescent="0.3">
      <c r="A36" s="22">
        <v>7</v>
      </c>
      <c r="B36" s="17" t="s">
        <v>239</v>
      </c>
      <c r="C36" s="17" t="s">
        <v>240</v>
      </c>
      <c r="D36" s="26" t="s">
        <v>6</v>
      </c>
    </row>
    <row r="37" spans="1:4" ht="20.149999999999999" customHeight="1" x14ac:dyDescent="0.3">
      <c r="A37" s="22">
        <v>7</v>
      </c>
      <c r="B37" s="17" t="s">
        <v>241</v>
      </c>
      <c r="C37" s="17" t="s">
        <v>242</v>
      </c>
      <c r="D37" s="26" t="s">
        <v>6</v>
      </c>
    </row>
    <row r="38" spans="1:4" ht="20.149999999999999" customHeight="1" x14ac:dyDescent="0.3">
      <c r="A38" s="22">
        <v>7</v>
      </c>
      <c r="B38" s="17" t="s">
        <v>243</v>
      </c>
      <c r="C38" s="17" t="s">
        <v>244</v>
      </c>
      <c r="D38" s="26" t="s">
        <v>6</v>
      </c>
    </row>
    <row r="39" spans="1:4" ht="20.149999999999999" customHeight="1" x14ac:dyDescent="0.3">
      <c r="A39" s="22">
        <v>7</v>
      </c>
      <c r="B39" s="17" t="s">
        <v>245</v>
      </c>
      <c r="C39" s="17" t="s">
        <v>246</v>
      </c>
      <c r="D39" s="26" t="s">
        <v>6</v>
      </c>
    </row>
    <row r="40" spans="1:4" ht="20.149999999999999" customHeight="1" x14ac:dyDescent="0.3">
      <c r="A40" s="22">
        <v>7</v>
      </c>
      <c r="B40" s="17" t="s">
        <v>247</v>
      </c>
      <c r="C40" s="17" t="s">
        <v>248</v>
      </c>
      <c r="D40" s="26" t="s">
        <v>6</v>
      </c>
    </row>
    <row r="41" spans="1:4" ht="20.149999999999999" customHeight="1" x14ac:dyDescent="0.3">
      <c r="A41" s="23" t="s">
        <v>527</v>
      </c>
      <c r="B41" s="18" t="s">
        <v>528</v>
      </c>
      <c r="C41" s="18" t="s">
        <v>529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531</v>
      </c>
      <c r="C42" s="18" t="s">
        <v>532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533</v>
      </c>
      <c r="C43" s="18" t="s">
        <v>50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534</v>
      </c>
      <c r="C44" s="18" t="s">
        <v>535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536</v>
      </c>
      <c r="C45" s="18" t="s">
        <v>76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537</v>
      </c>
      <c r="C46" s="18" t="s">
        <v>538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539</v>
      </c>
      <c r="C47" s="18" t="s">
        <v>540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541</v>
      </c>
      <c r="C48" s="18" t="s">
        <v>542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543</v>
      </c>
      <c r="C49" s="18" t="s">
        <v>544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545</v>
      </c>
      <c r="C50" s="18" t="s">
        <v>546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547</v>
      </c>
      <c r="C51" s="18" t="s">
        <v>174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548</v>
      </c>
      <c r="C52" s="18" t="s">
        <v>549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550</v>
      </c>
      <c r="C53" s="18" t="s">
        <v>220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551</v>
      </c>
      <c r="C54" s="18" t="s">
        <v>552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553</v>
      </c>
      <c r="C55" s="18" t="s">
        <v>244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554</v>
      </c>
      <c r="C56" s="18" t="s">
        <v>555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261</v>
      </c>
      <c r="C57" s="18" t="s">
        <v>262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556</v>
      </c>
      <c r="C58" s="18" t="s">
        <v>557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558</v>
      </c>
      <c r="C59" s="18" t="s">
        <v>559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560</v>
      </c>
      <c r="C60" s="18" t="s">
        <v>561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562</v>
      </c>
      <c r="C61" s="18" t="s">
        <v>563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564</v>
      </c>
      <c r="C62" s="18" t="s">
        <v>565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566</v>
      </c>
      <c r="C63" s="18" t="s">
        <v>567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568</v>
      </c>
      <c r="C64" s="18" t="s">
        <v>569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570</v>
      </c>
      <c r="C65" s="18" t="s">
        <v>420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571</v>
      </c>
      <c r="C66" s="18" t="s">
        <v>572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573</v>
      </c>
      <c r="C67" s="18" t="s">
        <v>574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575</v>
      </c>
      <c r="C68" s="18" t="s">
        <v>576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577</v>
      </c>
      <c r="C69" s="18" t="s">
        <v>578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579</v>
      </c>
      <c r="C70" s="18" t="s">
        <v>580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247</v>
      </c>
      <c r="C71" s="18" t="s">
        <v>248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581</v>
      </c>
      <c r="C72" s="18" t="s">
        <v>582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583</v>
      </c>
      <c r="C73" s="18" t="s">
        <v>584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585</v>
      </c>
      <c r="C74" s="18" t="s">
        <v>586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587</v>
      </c>
      <c r="C75" s="18" t="s">
        <v>588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589</v>
      </c>
      <c r="C76" s="18" t="s">
        <v>590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591</v>
      </c>
      <c r="C77" s="18" t="s">
        <v>592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593</v>
      </c>
      <c r="C78" s="18" t="s">
        <v>594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595</v>
      </c>
      <c r="C79" s="18" t="s">
        <v>596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597</v>
      </c>
      <c r="C80" s="18" t="s">
        <v>598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599</v>
      </c>
      <c r="C81" s="18" t="s">
        <v>600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601</v>
      </c>
      <c r="C82" s="18" t="s">
        <v>601</v>
      </c>
      <c r="D82" s="27" t="s">
        <v>530</v>
      </c>
    </row>
    <row r="83" spans="1:4" ht="20.149999999999999" customHeight="1" x14ac:dyDescent="0.3">
      <c r="A83" s="24">
        <v>7</v>
      </c>
      <c r="B83" s="19" t="s">
        <v>602</v>
      </c>
      <c r="C83" s="19" t="s">
        <v>603</v>
      </c>
      <c r="D83" s="28" t="s">
        <v>774</v>
      </c>
    </row>
    <row r="84" spans="1:4" ht="20.149999999999999" customHeight="1" x14ac:dyDescent="0.3">
      <c r="A84" s="24">
        <v>7</v>
      </c>
      <c r="B84" s="19" t="s">
        <v>609</v>
      </c>
      <c r="C84" s="19" t="s">
        <v>610</v>
      </c>
      <c r="D84" s="28" t="s">
        <v>774</v>
      </c>
    </row>
    <row r="85" spans="1:4" ht="20.149999999999999" customHeight="1" x14ac:dyDescent="0.3">
      <c r="A85" s="24">
        <v>7</v>
      </c>
      <c r="B85" s="19" t="s">
        <v>611</v>
      </c>
      <c r="C85" s="19" t="s">
        <v>612</v>
      </c>
      <c r="D85" s="28" t="s">
        <v>774</v>
      </c>
    </row>
    <row r="86" spans="1:4" ht="20.149999999999999" customHeight="1" x14ac:dyDescent="0.3">
      <c r="A86" s="24">
        <v>6</v>
      </c>
      <c r="B86" s="19" t="s">
        <v>639</v>
      </c>
      <c r="C86" s="19" t="s">
        <v>640</v>
      </c>
      <c r="D86" s="28" t="s">
        <v>604</v>
      </c>
    </row>
    <row r="87" spans="1:4" ht="20.149999999999999" customHeight="1" x14ac:dyDescent="0.3">
      <c r="A87" s="24">
        <v>6</v>
      </c>
      <c r="B87" s="19" t="s">
        <v>641</v>
      </c>
      <c r="C87" s="19" t="s">
        <v>642</v>
      </c>
      <c r="D87" s="28" t="s">
        <v>604</v>
      </c>
    </row>
    <row r="88" spans="1:4" ht="20.149999999999999" customHeight="1" x14ac:dyDescent="0.3">
      <c r="A88" s="24">
        <v>6</v>
      </c>
      <c r="B88" s="19" t="s">
        <v>643</v>
      </c>
      <c r="C88" s="19" t="s">
        <v>644</v>
      </c>
      <c r="D88" s="28" t="s">
        <v>604</v>
      </c>
    </row>
    <row r="89" spans="1:4" ht="20.149999999999999" customHeight="1" x14ac:dyDescent="0.3">
      <c r="A89" s="24">
        <v>6</v>
      </c>
      <c r="B89" s="19" t="s">
        <v>645</v>
      </c>
      <c r="C89" s="19" t="s">
        <v>646</v>
      </c>
      <c r="D89" s="28" t="s">
        <v>604</v>
      </c>
    </row>
    <row r="90" spans="1:4" ht="20.149999999999999" customHeight="1" x14ac:dyDescent="0.3">
      <c r="A90" s="24">
        <v>6</v>
      </c>
      <c r="B90" s="19" t="s">
        <v>647</v>
      </c>
      <c r="C90" s="19" t="s">
        <v>648</v>
      </c>
      <c r="D90" s="28" t="s">
        <v>604</v>
      </c>
    </row>
    <row r="91" spans="1:4" ht="20.149999999999999" customHeight="1" x14ac:dyDescent="0.3">
      <c r="A91" s="24">
        <v>6</v>
      </c>
      <c r="B91" s="19" t="s">
        <v>649</v>
      </c>
      <c r="C91" s="19" t="s">
        <v>650</v>
      </c>
      <c r="D91" s="28" t="s">
        <v>604</v>
      </c>
    </row>
    <row r="92" spans="1:4" ht="20.149999999999999" customHeight="1" x14ac:dyDescent="0.3">
      <c r="A92" s="24">
        <v>6</v>
      </c>
      <c r="B92" s="19" t="s">
        <v>651</v>
      </c>
      <c r="C92" s="19" t="s">
        <v>652</v>
      </c>
      <c r="D92" s="28" t="s">
        <v>604</v>
      </c>
    </row>
    <row r="93" spans="1:4" ht="20.149999999999999" customHeight="1" x14ac:dyDescent="0.3">
      <c r="A93" s="24">
        <v>7</v>
      </c>
      <c r="B93" s="19" t="s">
        <v>653</v>
      </c>
      <c r="C93" s="19" t="s">
        <v>654</v>
      </c>
      <c r="D93" s="28" t="s">
        <v>604</v>
      </c>
    </row>
    <row r="94" spans="1:4" ht="20.149999999999999" customHeight="1" x14ac:dyDescent="0.3">
      <c r="A94" s="24">
        <v>7</v>
      </c>
      <c r="B94" s="19" t="s">
        <v>655</v>
      </c>
      <c r="C94" s="19" t="s">
        <v>656</v>
      </c>
      <c r="D94" s="28" t="s">
        <v>604</v>
      </c>
    </row>
    <row r="95" spans="1:4" ht="20.149999999999999" customHeight="1" x14ac:dyDescent="0.3">
      <c r="A95" s="24">
        <v>7</v>
      </c>
      <c r="B95" s="19" t="s">
        <v>657</v>
      </c>
      <c r="C95" s="19" t="s">
        <v>658</v>
      </c>
      <c r="D95" s="28" t="s">
        <v>604</v>
      </c>
    </row>
    <row r="96" spans="1:4" ht="20.149999999999999" customHeight="1" x14ac:dyDescent="0.3">
      <c r="A96" s="24">
        <v>7</v>
      </c>
      <c r="B96" s="19" t="s">
        <v>659</v>
      </c>
      <c r="C96" s="19" t="s">
        <v>660</v>
      </c>
      <c r="D96" s="28" t="s">
        <v>604</v>
      </c>
    </row>
    <row r="97" spans="1:4" ht="20.149999999999999" customHeight="1" x14ac:dyDescent="0.3">
      <c r="A97" s="24">
        <v>7</v>
      </c>
      <c r="B97" s="19" t="s">
        <v>661</v>
      </c>
      <c r="C97" s="19" t="s">
        <v>662</v>
      </c>
      <c r="D97" s="28" t="s">
        <v>604</v>
      </c>
    </row>
    <row r="98" spans="1:4" ht="20.149999999999999" customHeight="1" x14ac:dyDescent="0.3">
      <c r="A98" s="24">
        <v>7</v>
      </c>
      <c r="B98" s="19" t="s">
        <v>663</v>
      </c>
      <c r="C98" s="19" t="s">
        <v>664</v>
      </c>
      <c r="D98" s="28" t="s">
        <v>604</v>
      </c>
    </row>
    <row r="99" spans="1:4" ht="20.149999999999999" customHeight="1" x14ac:dyDescent="0.3">
      <c r="A99" s="24">
        <v>7</v>
      </c>
      <c r="B99" s="19" t="s">
        <v>665</v>
      </c>
      <c r="C99" s="19" t="s">
        <v>666</v>
      </c>
      <c r="D99" s="28" t="s">
        <v>604</v>
      </c>
    </row>
    <row r="100" spans="1:4" ht="20.149999999999999" customHeight="1" x14ac:dyDescent="0.3">
      <c r="A100" s="24">
        <v>7</v>
      </c>
      <c r="B100" s="19" t="s">
        <v>667</v>
      </c>
      <c r="C100" s="19" t="s">
        <v>668</v>
      </c>
      <c r="D100" s="28" t="s">
        <v>604</v>
      </c>
    </row>
    <row r="101" spans="1:4" ht="20.149999999999999" customHeight="1" x14ac:dyDescent="0.3">
      <c r="A101" s="24">
        <v>7</v>
      </c>
      <c r="B101" s="19" t="s">
        <v>669</v>
      </c>
      <c r="C101" s="19" t="s">
        <v>670</v>
      </c>
      <c r="D101" s="28" t="s">
        <v>604</v>
      </c>
    </row>
    <row r="102" spans="1:4" ht="20.149999999999999" customHeight="1" x14ac:dyDescent="0.3">
      <c r="A102" s="25">
        <v>6</v>
      </c>
      <c r="B102" s="20" t="s">
        <v>762</v>
      </c>
      <c r="C102" s="20" t="s">
        <v>762</v>
      </c>
      <c r="D102" s="29" t="s">
        <v>757</v>
      </c>
    </row>
    <row r="103" spans="1:4" ht="20.149999999999999" customHeight="1" x14ac:dyDescent="0.3">
      <c r="A103" s="33">
        <v>7</v>
      </c>
      <c r="B103" s="34" t="s">
        <v>763</v>
      </c>
      <c r="C103" s="34" t="s">
        <v>763</v>
      </c>
      <c r="D103" s="35" t="s">
        <v>757</v>
      </c>
    </row>
    <row r="104" spans="1:4" ht="20.149999999999999" customHeight="1" x14ac:dyDescent="0.3">
      <c r="A104" s="59" t="s">
        <v>798</v>
      </c>
      <c r="B104" s="67">
        <f>SUBTOTAL(103,Table20[Name])</f>
        <v>101</v>
      </c>
      <c r="C104" s="63"/>
      <c r="D104" s="64"/>
    </row>
  </sheetData>
  <sheetProtection algorithmName="SHA-512" hashValue="/JhgSbKzAdTtX6n1eDiUkpI419HYTkVCHHM1i3APqNPi07NuHldSvTFOrUMd88ABUYutTYyXD9ggQ57cK9X0zQ==" saltValue="UnyhXI8kbEZkmbWmSvkpfw==" spinCount="100000" sheet="1" objects="1" scenarios="1" sort="0" autoFilter="0"/>
  <mergeCells count="1">
    <mergeCell ref="A1:D1"/>
  </mergeCells>
  <hyperlinks>
    <hyperlink ref="F2" location="Contents!A1" display="Contents" xr:uid="{8B35F787-45BB-40E9-B7D7-2A5F4BCDDA5F}"/>
  </hyperlinks>
  <pageMargins left="0.7" right="0.7" top="0.75" bottom="0.75" header="0.3" footer="0.3"/>
  <tableParts count="1">
    <tablePart r:id="rId1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6DFD09-70A2-4019-AE75-C31C9183134A}">
  <sheetPr codeName="Sheet21"/>
  <dimension ref="A1:F97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794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8</v>
      </c>
      <c r="B3" s="17" t="s">
        <v>249</v>
      </c>
      <c r="C3" s="17" t="s">
        <v>250</v>
      </c>
      <c r="D3" s="26" t="s">
        <v>6</v>
      </c>
    </row>
    <row r="4" spans="1:6" ht="20.149999999999999" customHeight="1" x14ac:dyDescent="0.3">
      <c r="A4" s="22">
        <v>8</v>
      </c>
      <c r="B4" s="17" t="s">
        <v>251</v>
      </c>
      <c r="C4" s="17" t="s">
        <v>252</v>
      </c>
      <c r="D4" s="26" t="s">
        <v>6</v>
      </c>
    </row>
    <row r="5" spans="1:6" ht="20.149999999999999" customHeight="1" x14ac:dyDescent="0.3">
      <c r="A5" s="22">
        <v>8</v>
      </c>
      <c r="B5" s="17" t="s">
        <v>253</v>
      </c>
      <c r="C5" s="17" t="s">
        <v>254</v>
      </c>
      <c r="D5" s="26" t="s">
        <v>6</v>
      </c>
    </row>
    <row r="6" spans="1:6" ht="20.149999999999999" customHeight="1" x14ac:dyDescent="0.3">
      <c r="A6" s="22">
        <v>8</v>
      </c>
      <c r="B6" s="17" t="s">
        <v>255</v>
      </c>
      <c r="C6" s="17" t="s">
        <v>256</v>
      </c>
      <c r="D6" s="26" t="s">
        <v>6</v>
      </c>
    </row>
    <row r="7" spans="1:6" ht="20.149999999999999" customHeight="1" x14ac:dyDescent="0.3">
      <c r="A7" s="22">
        <v>8</v>
      </c>
      <c r="B7" s="17" t="s">
        <v>257</v>
      </c>
      <c r="C7" s="17" t="s">
        <v>258</v>
      </c>
      <c r="D7" s="26" t="s">
        <v>6</v>
      </c>
    </row>
    <row r="8" spans="1:6" ht="20.149999999999999" customHeight="1" x14ac:dyDescent="0.3">
      <c r="A8" s="22">
        <v>8</v>
      </c>
      <c r="B8" s="17" t="s">
        <v>259</v>
      </c>
      <c r="C8" s="17" t="s">
        <v>260</v>
      </c>
      <c r="D8" s="26" t="s">
        <v>6</v>
      </c>
    </row>
    <row r="9" spans="1:6" ht="20.149999999999999" customHeight="1" x14ac:dyDescent="0.3">
      <c r="A9" s="22">
        <v>8</v>
      </c>
      <c r="B9" s="17" t="s">
        <v>261</v>
      </c>
      <c r="C9" s="17" t="s">
        <v>262</v>
      </c>
      <c r="D9" s="26" t="s">
        <v>6</v>
      </c>
    </row>
    <row r="10" spans="1:6" ht="20.149999999999999" customHeight="1" x14ac:dyDescent="0.3">
      <c r="A10" s="22">
        <v>8</v>
      </c>
      <c r="B10" s="17" t="s">
        <v>263</v>
      </c>
      <c r="C10" s="17" t="s">
        <v>264</v>
      </c>
      <c r="D10" s="26" t="s">
        <v>6</v>
      </c>
    </row>
    <row r="11" spans="1:6" ht="20.149999999999999" customHeight="1" x14ac:dyDescent="0.3">
      <c r="A11" s="22">
        <v>8</v>
      </c>
      <c r="B11" s="17" t="s">
        <v>265</v>
      </c>
      <c r="C11" s="17" t="s">
        <v>266</v>
      </c>
      <c r="D11" s="26" t="s">
        <v>6</v>
      </c>
    </row>
    <row r="12" spans="1:6" ht="20.149999999999999" customHeight="1" x14ac:dyDescent="0.3">
      <c r="A12" s="22">
        <v>8</v>
      </c>
      <c r="B12" s="17" t="s">
        <v>267</v>
      </c>
      <c r="C12" s="17" t="s">
        <v>268</v>
      </c>
      <c r="D12" s="26" t="s">
        <v>6</v>
      </c>
    </row>
    <row r="13" spans="1:6" ht="20.149999999999999" customHeight="1" x14ac:dyDescent="0.3">
      <c r="A13" s="22">
        <v>8</v>
      </c>
      <c r="B13" s="17" t="s">
        <v>269</v>
      </c>
      <c r="C13" s="17" t="s">
        <v>270</v>
      </c>
      <c r="D13" s="26" t="s">
        <v>6</v>
      </c>
    </row>
    <row r="14" spans="1:6" ht="20.149999999999999" customHeight="1" x14ac:dyDescent="0.3">
      <c r="A14" s="22">
        <v>8</v>
      </c>
      <c r="B14" s="17" t="s">
        <v>271</v>
      </c>
      <c r="C14" s="17" t="s">
        <v>272</v>
      </c>
      <c r="D14" s="26" t="s">
        <v>6</v>
      </c>
    </row>
    <row r="15" spans="1:6" ht="20.149999999999999" customHeight="1" x14ac:dyDescent="0.3">
      <c r="A15" s="22">
        <v>8</v>
      </c>
      <c r="B15" s="17" t="s">
        <v>273</v>
      </c>
      <c r="C15" s="17" t="s">
        <v>274</v>
      </c>
      <c r="D15" s="26" t="s">
        <v>6</v>
      </c>
    </row>
    <row r="16" spans="1:6" ht="20.149999999999999" customHeight="1" x14ac:dyDescent="0.3">
      <c r="A16" s="22">
        <v>8</v>
      </c>
      <c r="B16" s="17" t="s">
        <v>275</v>
      </c>
      <c r="C16" s="17" t="s">
        <v>276</v>
      </c>
      <c r="D16" s="26" t="s">
        <v>6</v>
      </c>
    </row>
    <row r="17" spans="1:4" ht="20.149999999999999" customHeight="1" x14ac:dyDescent="0.3">
      <c r="A17" s="22">
        <v>8</v>
      </c>
      <c r="B17" s="17" t="s">
        <v>277</v>
      </c>
      <c r="C17" s="17" t="s">
        <v>278</v>
      </c>
      <c r="D17" s="26" t="s">
        <v>6</v>
      </c>
    </row>
    <row r="18" spans="1:4" ht="20.149999999999999" customHeight="1" x14ac:dyDescent="0.3">
      <c r="A18" s="22">
        <v>8</v>
      </c>
      <c r="B18" s="17" t="s">
        <v>279</v>
      </c>
      <c r="C18" s="17" t="s">
        <v>280</v>
      </c>
      <c r="D18" s="26" t="s">
        <v>6</v>
      </c>
    </row>
    <row r="19" spans="1:4" ht="20.149999999999999" customHeight="1" x14ac:dyDescent="0.3">
      <c r="A19" s="22">
        <v>8</v>
      </c>
      <c r="B19" s="17" t="s">
        <v>281</v>
      </c>
      <c r="C19" s="17" t="s">
        <v>282</v>
      </c>
      <c r="D19" s="26" t="s">
        <v>6</v>
      </c>
    </row>
    <row r="20" spans="1:4" ht="20.149999999999999" customHeight="1" x14ac:dyDescent="0.3">
      <c r="A20" s="22">
        <v>8</v>
      </c>
      <c r="B20" s="17" t="s">
        <v>283</v>
      </c>
      <c r="C20" s="17" t="s">
        <v>284</v>
      </c>
      <c r="D20" s="26" t="s">
        <v>6</v>
      </c>
    </row>
    <row r="21" spans="1:4" ht="20.149999999999999" customHeight="1" x14ac:dyDescent="0.3">
      <c r="A21" s="22">
        <v>8</v>
      </c>
      <c r="B21" s="17" t="s">
        <v>285</v>
      </c>
      <c r="C21" s="17" t="s">
        <v>286</v>
      </c>
      <c r="D21" s="26" t="s">
        <v>6</v>
      </c>
    </row>
    <row r="22" spans="1:4" ht="20.149999999999999" customHeight="1" x14ac:dyDescent="0.3">
      <c r="A22" s="22">
        <v>8</v>
      </c>
      <c r="B22" s="17" t="s">
        <v>287</v>
      </c>
      <c r="C22" s="17" t="s">
        <v>288</v>
      </c>
      <c r="D22" s="26" t="s">
        <v>6</v>
      </c>
    </row>
    <row r="23" spans="1:4" ht="20.149999999999999" customHeight="1" x14ac:dyDescent="0.3">
      <c r="A23" s="22">
        <v>8</v>
      </c>
      <c r="B23" s="17" t="s">
        <v>289</v>
      </c>
      <c r="C23" s="17" t="s">
        <v>290</v>
      </c>
      <c r="D23" s="26" t="s">
        <v>6</v>
      </c>
    </row>
    <row r="24" spans="1:4" ht="20.149999999999999" customHeight="1" x14ac:dyDescent="0.3">
      <c r="A24" s="22">
        <v>9</v>
      </c>
      <c r="B24" s="17" t="s">
        <v>291</v>
      </c>
      <c r="C24" s="17" t="s">
        <v>292</v>
      </c>
      <c r="D24" s="26" t="s">
        <v>6</v>
      </c>
    </row>
    <row r="25" spans="1:4" ht="20.149999999999999" customHeight="1" x14ac:dyDescent="0.3">
      <c r="A25" s="22">
        <v>9</v>
      </c>
      <c r="B25" s="17" t="s">
        <v>293</v>
      </c>
      <c r="C25" s="17" t="s">
        <v>294</v>
      </c>
      <c r="D25" s="26" t="s">
        <v>6</v>
      </c>
    </row>
    <row r="26" spans="1:4" ht="20.149999999999999" customHeight="1" x14ac:dyDescent="0.3">
      <c r="A26" s="22">
        <v>9</v>
      </c>
      <c r="B26" s="17" t="s">
        <v>295</v>
      </c>
      <c r="C26" s="17" t="s">
        <v>296</v>
      </c>
      <c r="D26" s="26" t="s">
        <v>6</v>
      </c>
    </row>
    <row r="27" spans="1:4" ht="20.149999999999999" customHeight="1" x14ac:dyDescent="0.3">
      <c r="A27" s="22">
        <v>9</v>
      </c>
      <c r="B27" s="17" t="s">
        <v>297</v>
      </c>
      <c r="C27" s="17" t="s">
        <v>298</v>
      </c>
      <c r="D27" s="26" t="s">
        <v>6</v>
      </c>
    </row>
    <row r="28" spans="1:4" ht="20.149999999999999" customHeight="1" x14ac:dyDescent="0.3">
      <c r="A28" s="22">
        <v>9</v>
      </c>
      <c r="B28" s="17" t="s">
        <v>299</v>
      </c>
      <c r="C28" s="17" t="s">
        <v>300</v>
      </c>
      <c r="D28" s="26" t="s">
        <v>6</v>
      </c>
    </row>
    <row r="29" spans="1:4" ht="20.149999999999999" customHeight="1" x14ac:dyDescent="0.3">
      <c r="A29" s="22">
        <v>9</v>
      </c>
      <c r="B29" s="17" t="s">
        <v>301</v>
      </c>
      <c r="C29" s="17" t="s">
        <v>302</v>
      </c>
      <c r="D29" s="26" t="s">
        <v>6</v>
      </c>
    </row>
    <row r="30" spans="1:4" ht="20.149999999999999" customHeight="1" x14ac:dyDescent="0.3">
      <c r="A30" s="22">
        <v>9</v>
      </c>
      <c r="B30" s="17" t="s">
        <v>303</v>
      </c>
      <c r="C30" s="17" t="s">
        <v>304</v>
      </c>
      <c r="D30" s="26" t="s">
        <v>6</v>
      </c>
    </row>
    <row r="31" spans="1:4" ht="20.149999999999999" customHeight="1" x14ac:dyDescent="0.3">
      <c r="A31" s="22">
        <v>9</v>
      </c>
      <c r="B31" s="17" t="s">
        <v>305</v>
      </c>
      <c r="C31" s="17" t="s">
        <v>306</v>
      </c>
      <c r="D31" s="26" t="s">
        <v>6</v>
      </c>
    </row>
    <row r="32" spans="1:4" ht="20.149999999999999" customHeight="1" x14ac:dyDescent="0.3">
      <c r="A32" s="22">
        <v>9</v>
      </c>
      <c r="B32" s="17" t="s">
        <v>307</v>
      </c>
      <c r="C32" s="17" t="s">
        <v>308</v>
      </c>
      <c r="D32" s="26" t="s">
        <v>6</v>
      </c>
    </row>
    <row r="33" spans="1:4" ht="20.149999999999999" customHeight="1" x14ac:dyDescent="0.3">
      <c r="A33" s="22">
        <v>9</v>
      </c>
      <c r="B33" s="17" t="s">
        <v>309</v>
      </c>
      <c r="C33" s="17" t="s">
        <v>310</v>
      </c>
      <c r="D33" s="26" t="s">
        <v>6</v>
      </c>
    </row>
    <row r="34" spans="1:4" ht="20.149999999999999" customHeight="1" x14ac:dyDescent="0.3">
      <c r="A34" s="22">
        <v>9</v>
      </c>
      <c r="B34" s="17" t="s">
        <v>311</v>
      </c>
      <c r="C34" s="17" t="s">
        <v>312</v>
      </c>
      <c r="D34" s="26" t="s">
        <v>6</v>
      </c>
    </row>
    <row r="35" spans="1:4" ht="20.149999999999999" customHeight="1" x14ac:dyDescent="0.3">
      <c r="A35" s="22">
        <v>9</v>
      </c>
      <c r="B35" s="17" t="s">
        <v>313</v>
      </c>
      <c r="C35" s="17" t="s">
        <v>314</v>
      </c>
      <c r="D35" s="26" t="s">
        <v>6</v>
      </c>
    </row>
    <row r="36" spans="1:4" ht="20.149999999999999" customHeight="1" x14ac:dyDescent="0.3">
      <c r="A36" s="22">
        <v>9</v>
      </c>
      <c r="B36" s="17" t="s">
        <v>315</v>
      </c>
      <c r="C36" s="17" t="s">
        <v>316</v>
      </c>
      <c r="D36" s="26" t="s">
        <v>6</v>
      </c>
    </row>
    <row r="37" spans="1:4" ht="20.149999999999999" customHeight="1" x14ac:dyDescent="0.3">
      <c r="A37" s="22">
        <v>9</v>
      </c>
      <c r="B37" s="17" t="s">
        <v>317</v>
      </c>
      <c r="C37" s="17" t="s">
        <v>318</v>
      </c>
      <c r="D37" s="26" t="s">
        <v>6</v>
      </c>
    </row>
    <row r="38" spans="1:4" ht="20.149999999999999" customHeight="1" x14ac:dyDescent="0.3">
      <c r="A38" s="22">
        <v>9</v>
      </c>
      <c r="B38" s="17" t="s">
        <v>319</v>
      </c>
      <c r="C38" s="17" t="s">
        <v>320</v>
      </c>
      <c r="D38" s="26" t="s">
        <v>6</v>
      </c>
    </row>
    <row r="39" spans="1:4" ht="20.149999999999999" customHeight="1" x14ac:dyDescent="0.3">
      <c r="A39" s="22">
        <v>9</v>
      </c>
      <c r="B39" s="17" t="s">
        <v>321</v>
      </c>
      <c r="C39" s="17" t="s">
        <v>322</v>
      </c>
      <c r="D39" s="26" t="s">
        <v>6</v>
      </c>
    </row>
    <row r="40" spans="1:4" ht="20.149999999999999" customHeight="1" x14ac:dyDescent="0.3">
      <c r="A40" s="22">
        <v>9</v>
      </c>
      <c r="B40" s="17" t="s">
        <v>323</v>
      </c>
      <c r="C40" s="17" t="s">
        <v>324</v>
      </c>
      <c r="D40" s="26" t="s">
        <v>6</v>
      </c>
    </row>
    <row r="41" spans="1:4" ht="20.149999999999999" customHeight="1" x14ac:dyDescent="0.3">
      <c r="A41" s="23" t="s">
        <v>527</v>
      </c>
      <c r="B41" s="18" t="s">
        <v>528</v>
      </c>
      <c r="C41" s="18" t="s">
        <v>529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531</v>
      </c>
      <c r="C42" s="18" t="s">
        <v>532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533</v>
      </c>
      <c r="C43" s="18" t="s">
        <v>50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534</v>
      </c>
      <c r="C44" s="18" t="s">
        <v>535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536</v>
      </c>
      <c r="C45" s="18" t="s">
        <v>76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537</v>
      </c>
      <c r="C46" s="18" t="s">
        <v>538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539</v>
      </c>
      <c r="C47" s="18" t="s">
        <v>540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541</v>
      </c>
      <c r="C48" s="18" t="s">
        <v>542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543</v>
      </c>
      <c r="C49" s="18" t="s">
        <v>544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545</v>
      </c>
      <c r="C50" s="18" t="s">
        <v>546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547</v>
      </c>
      <c r="C51" s="18" t="s">
        <v>174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548</v>
      </c>
      <c r="C52" s="18" t="s">
        <v>549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550</v>
      </c>
      <c r="C53" s="18" t="s">
        <v>220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551</v>
      </c>
      <c r="C54" s="18" t="s">
        <v>552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553</v>
      </c>
      <c r="C55" s="18" t="s">
        <v>244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554</v>
      </c>
      <c r="C56" s="18" t="s">
        <v>555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261</v>
      </c>
      <c r="C57" s="18" t="s">
        <v>262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556</v>
      </c>
      <c r="C58" s="18" t="s">
        <v>557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558</v>
      </c>
      <c r="C59" s="18" t="s">
        <v>559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560</v>
      </c>
      <c r="C60" s="18" t="s">
        <v>561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562</v>
      </c>
      <c r="C61" s="18" t="s">
        <v>563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564</v>
      </c>
      <c r="C62" s="18" t="s">
        <v>565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566</v>
      </c>
      <c r="C63" s="18" t="s">
        <v>567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568</v>
      </c>
      <c r="C64" s="18" t="s">
        <v>569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570</v>
      </c>
      <c r="C65" s="18" t="s">
        <v>420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571</v>
      </c>
      <c r="C66" s="18" t="s">
        <v>572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573</v>
      </c>
      <c r="C67" s="18" t="s">
        <v>574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575</v>
      </c>
      <c r="C68" s="18" t="s">
        <v>576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577</v>
      </c>
      <c r="C69" s="18" t="s">
        <v>578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579</v>
      </c>
      <c r="C70" s="18" t="s">
        <v>580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247</v>
      </c>
      <c r="C71" s="18" t="s">
        <v>248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581</v>
      </c>
      <c r="C72" s="18" t="s">
        <v>582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583</v>
      </c>
      <c r="C73" s="18" t="s">
        <v>584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585</v>
      </c>
      <c r="C74" s="18" t="s">
        <v>586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587</v>
      </c>
      <c r="C75" s="18" t="s">
        <v>588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589</v>
      </c>
      <c r="C76" s="18" t="s">
        <v>590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591</v>
      </c>
      <c r="C77" s="18" t="s">
        <v>592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593</v>
      </c>
      <c r="C78" s="18" t="s">
        <v>594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595</v>
      </c>
      <c r="C79" s="18" t="s">
        <v>596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597</v>
      </c>
      <c r="C80" s="18" t="s">
        <v>598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599</v>
      </c>
      <c r="C81" s="18" t="s">
        <v>600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601</v>
      </c>
      <c r="C82" s="18" t="s">
        <v>601</v>
      </c>
      <c r="D82" s="27" t="s">
        <v>530</v>
      </c>
    </row>
    <row r="83" spans="1:4" ht="20.149999999999999" customHeight="1" x14ac:dyDescent="0.3">
      <c r="A83" s="24">
        <v>9</v>
      </c>
      <c r="B83" s="19" t="s">
        <v>605</v>
      </c>
      <c r="C83" s="19" t="s">
        <v>606</v>
      </c>
      <c r="D83" s="28" t="s">
        <v>774</v>
      </c>
    </row>
    <row r="84" spans="1:4" ht="20.149999999999999" customHeight="1" x14ac:dyDescent="0.3">
      <c r="A84" s="24">
        <v>8</v>
      </c>
      <c r="B84" s="19" t="s">
        <v>607</v>
      </c>
      <c r="C84" s="19" t="s">
        <v>608</v>
      </c>
      <c r="D84" s="28" t="s">
        <v>774</v>
      </c>
    </row>
    <row r="85" spans="1:4" ht="20.149999999999999" customHeight="1" x14ac:dyDescent="0.3">
      <c r="A85" s="24">
        <v>8</v>
      </c>
      <c r="B85" s="19" t="s">
        <v>671</v>
      </c>
      <c r="C85" s="19" t="s">
        <v>672</v>
      </c>
      <c r="D85" s="28" t="s">
        <v>604</v>
      </c>
    </row>
    <row r="86" spans="1:4" ht="20.149999999999999" customHeight="1" x14ac:dyDescent="0.3">
      <c r="A86" s="24">
        <v>8</v>
      </c>
      <c r="B86" s="19" t="s">
        <v>673</v>
      </c>
      <c r="C86" s="19" t="s">
        <v>674</v>
      </c>
      <c r="D86" s="28" t="s">
        <v>604</v>
      </c>
    </row>
    <row r="87" spans="1:4" ht="20.149999999999999" customHeight="1" x14ac:dyDescent="0.3">
      <c r="A87" s="24">
        <v>9</v>
      </c>
      <c r="B87" s="19" t="s">
        <v>675</v>
      </c>
      <c r="C87" s="19" t="s">
        <v>676</v>
      </c>
      <c r="D87" s="28" t="s">
        <v>604</v>
      </c>
    </row>
    <row r="88" spans="1:4" ht="20.149999999999999" customHeight="1" x14ac:dyDescent="0.3">
      <c r="A88" s="24">
        <v>9</v>
      </c>
      <c r="B88" s="19" t="s">
        <v>677</v>
      </c>
      <c r="C88" s="19" t="s">
        <v>678</v>
      </c>
      <c r="D88" s="28" t="s">
        <v>604</v>
      </c>
    </row>
    <row r="89" spans="1:4" ht="20.149999999999999" customHeight="1" x14ac:dyDescent="0.3">
      <c r="A89" s="24">
        <v>9</v>
      </c>
      <c r="B89" s="19" t="s">
        <v>679</v>
      </c>
      <c r="C89" s="19" t="s">
        <v>680</v>
      </c>
      <c r="D89" s="28" t="s">
        <v>604</v>
      </c>
    </row>
    <row r="90" spans="1:4" ht="20.149999999999999" customHeight="1" x14ac:dyDescent="0.3">
      <c r="A90" s="24">
        <v>9</v>
      </c>
      <c r="B90" s="19" t="s">
        <v>681</v>
      </c>
      <c r="C90" s="19" t="s">
        <v>682</v>
      </c>
      <c r="D90" s="28" t="s">
        <v>604</v>
      </c>
    </row>
    <row r="91" spans="1:4" ht="20.149999999999999" customHeight="1" x14ac:dyDescent="0.3">
      <c r="A91" s="24">
        <v>9</v>
      </c>
      <c r="B91" s="19" t="s">
        <v>683</v>
      </c>
      <c r="C91" s="19" t="s">
        <v>684</v>
      </c>
      <c r="D91" s="28" t="s">
        <v>604</v>
      </c>
    </row>
    <row r="92" spans="1:4" ht="20.149999999999999" customHeight="1" x14ac:dyDescent="0.3">
      <c r="A92" s="24">
        <v>9</v>
      </c>
      <c r="B92" s="19" t="s">
        <v>685</v>
      </c>
      <c r="C92" s="19" t="s">
        <v>686</v>
      </c>
      <c r="D92" s="28" t="s">
        <v>604</v>
      </c>
    </row>
    <row r="93" spans="1:4" ht="20.149999999999999" customHeight="1" x14ac:dyDescent="0.3">
      <c r="A93" s="24">
        <v>9</v>
      </c>
      <c r="B93" s="19" t="s">
        <v>687</v>
      </c>
      <c r="C93" s="19" t="s">
        <v>688</v>
      </c>
      <c r="D93" s="28" t="s">
        <v>604</v>
      </c>
    </row>
    <row r="94" spans="1:4" ht="20.149999999999999" customHeight="1" x14ac:dyDescent="0.3">
      <c r="A94" s="24">
        <v>9</v>
      </c>
      <c r="B94" s="19" t="s">
        <v>689</v>
      </c>
      <c r="C94" s="19" t="s">
        <v>690</v>
      </c>
      <c r="D94" s="28" t="s">
        <v>604</v>
      </c>
    </row>
    <row r="95" spans="1:4" ht="20.149999999999999" customHeight="1" x14ac:dyDescent="0.3">
      <c r="A95" s="25">
        <v>8</v>
      </c>
      <c r="B95" s="20" t="s">
        <v>764</v>
      </c>
      <c r="C95" s="20" t="s">
        <v>764</v>
      </c>
      <c r="D95" s="29" t="s">
        <v>757</v>
      </c>
    </row>
    <row r="96" spans="1:4" ht="20.149999999999999" customHeight="1" x14ac:dyDescent="0.3">
      <c r="A96" s="33">
        <v>9</v>
      </c>
      <c r="B96" s="34" t="s">
        <v>765</v>
      </c>
      <c r="C96" s="34" t="s">
        <v>765</v>
      </c>
      <c r="D96" s="35" t="s">
        <v>757</v>
      </c>
    </row>
    <row r="97" spans="1:4" ht="20.149999999999999" customHeight="1" x14ac:dyDescent="0.3">
      <c r="A97" s="59" t="s">
        <v>798</v>
      </c>
      <c r="B97" s="67">
        <f>SUBTOTAL(103,Table21[Name])</f>
        <v>94</v>
      </c>
      <c r="C97" s="63"/>
      <c r="D97" s="64"/>
    </row>
  </sheetData>
  <sheetProtection algorithmName="SHA-512" hashValue="Slu3W+NLeMw50k9UDODN8PjJla+RoTH6KF1AXnGMs1uUBUgJ0ax8e6rpN98Zo4bmUpOQjbsWbtuNREmVl3pDHg==" saltValue="zGB3lQEeBDnNbcvaq0Ljeg==" spinCount="100000" sheet="1" objects="1" scenarios="1" sort="0" autoFilter="0"/>
  <mergeCells count="1">
    <mergeCell ref="A1:D1"/>
  </mergeCells>
  <hyperlinks>
    <hyperlink ref="F2" location="Contents!A1" display="Contents" xr:uid="{3882759E-D21E-48AD-8220-119BFC602CCC}"/>
  </hyperlinks>
  <pageMargins left="0.7" right="0.7" top="0.75" bottom="0.75" header="0.3" footer="0.3"/>
  <tableParts count="1">
    <tablePart r:id="rId1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BBBC8C-2B4E-4D12-9877-C462020AA17D}">
  <sheetPr codeName="Sheet22"/>
  <dimension ref="A1:F100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65.83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795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11</v>
      </c>
      <c r="B3" s="17" t="s">
        <v>359</v>
      </c>
      <c r="C3" s="17" t="s">
        <v>360</v>
      </c>
      <c r="D3" s="26" t="s">
        <v>6</v>
      </c>
    </row>
    <row r="4" spans="1:6" ht="20.149999999999999" customHeight="1" x14ac:dyDescent="0.3">
      <c r="A4" s="22">
        <v>11</v>
      </c>
      <c r="B4" s="17" t="s">
        <v>361</v>
      </c>
      <c r="C4" s="17" t="s">
        <v>362</v>
      </c>
      <c r="D4" s="26" t="s">
        <v>6</v>
      </c>
    </row>
    <row r="5" spans="1:6" ht="20.149999999999999" customHeight="1" x14ac:dyDescent="0.3">
      <c r="A5" s="22">
        <v>11</v>
      </c>
      <c r="B5" s="17" t="s">
        <v>363</v>
      </c>
      <c r="C5" s="17" t="s">
        <v>364</v>
      </c>
      <c r="D5" s="26" t="s">
        <v>6</v>
      </c>
    </row>
    <row r="6" spans="1:6" ht="20.149999999999999" customHeight="1" x14ac:dyDescent="0.3">
      <c r="A6" s="22">
        <v>11</v>
      </c>
      <c r="B6" s="17" t="s">
        <v>365</v>
      </c>
      <c r="C6" s="17" t="s">
        <v>366</v>
      </c>
      <c r="D6" s="26" t="s">
        <v>6</v>
      </c>
    </row>
    <row r="7" spans="1:6" ht="20.149999999999999" customHeight="1" x14ac:dyDescent="0.3">
      <c r="A7" s="22">
        <v>11</v>
      </c>
      <c r="B7" s="17" t="s">
        <v>367</v>
      </c>
      <c r="C7" s="17" t="s">
        <v>368</v>
      </c>
      <c r="D7" s="26" t="s">
        <v>6</v>
      </c>
    </row>
    <row r="8" spans="1:6" ht="20.149999999999999" customHeight="1" x14ac:dyDescent="0.3">
      <c r="A8" s="22">
        <v>11</v>
      </c>
      <c r="B8" s="17" t="s">
        <v>369</v>
      </c>
      <c r="C8" s="17" t="s">
        <v>370</v>
      </c>
      <c r="D8" s="26" t="s">
        <v>6</v>
      </c>
    </row>
    <row r="9" spans="1:6" ht="20.149999999999999" customHeight="1" x14ac:dyDescent="0.3">
      <c r="A9" s="22">
        <v>11</v>
      </c>
      <c r="B9" s="17" t="s">
        <v>371</v>
      </c>
      <c r="C9" s="17" t="s">
        <v>372</v>
      </c>
      <c r="D9" s="26" t="s">
        <v>6</v>
      </c>
    </row>
    <row r="10" spans="1:6" ht="20.149999999999999" customHeight="1" x14ac:dyDescent="0.3">
      <c r="A10" s="22">
        <v>11</v>
      </c>
      <c r="B10" s="17" t="s">
        <v>373</v>
      </c>
      <c r="C10" s="17" t="s">
        <v>374</v>
      </c>
      <c r="D10" s="26" t="s">
        <v>6</v>
      </c>
    </row>
    <row r="11" spans="1:6" ht="20.149999999999999" customHeight="1" x14ac:dyDescent="0.3">
      <c r="A11" s="22">
        <v>11</v>
      </c>
      <c r="B11" s="17" t="s">
        <v>375</v>
      </c>
      <c r="C11" s="17" t="s">
        <v>376</v>
      </c>
      <c r="D11" s="26" t="s">
        <v>6</v>
      </c>
    </row>
    <row r="12" spans="1:6" ht="20.149999999999999" customHeight="1" x14ac:dyDescent="0.3">
      <c r="A12" s="22">
        <v>11</v>
      </c>
      <c r="B12" s="17" t="s">
        <v>377</v>
      </c>
      <c r="C12" s="17" t="s">
        <v>378</v>
      </c>
      <c r="D12" s="26" t="s">
        <v>6</v>
      </c>
    </row>
    <row r="13" spans="1:6" ht="20.149999999999999" customHeight="1" x14ac:dyDescent="0.3">
      <c r="A13" s="22">
        <v>11</v>
      </c>
      <c r="B13" s="17" t="s">
        <v>379</v>
      </c>
      <c r="C13" s="17" t="s">
        <v>380</v>
      </c>
      <c r="D13" s="26" t="s">
        <v>6</v>
      </c>
    </row>
    <row r="14" spans="1:6" ht="20.149999999999999" customHeight="1" x14ac:dyDescent="0.3">
      <c r="A14" s="22">
        <v>11</v>
      </c>
      <c r="B14" s="17" t="s">
        <v>381</v>
      </c>
      <c r="C14" s="17" t="s">
        <v>382</v>
      </c>
      <c r="D14" s="26" t="s">
        <v>6</v>
      </c>
    </row>
    <row r="15" spans="1:6" ht="20.149999999999999" customHeight="1" x14ac:dyDescent="0.3">
      <c r="A15" s="22">
        <v>11</v>
      </c>
      <c r="B15" s="17" t="s">
        <v>383</v>
      </c>
      <c r="C15" s="17" t="s">
        <v>384</v>
      </c>
      <c r="D15" s="26" t="s">
        <v>6</v>
      </c>
    </row>
    <row r="16" spans="1:6" ht="20.149999999999999" customHeight="1" x14ac:dyDescent="0.3">
      <c r="A16" s="22">
        <v>11</v>
      </c>
      <c r="B16" s="17" t="s">
        <v>385</v>
      </c>
      <c r="C16" s="17" t="s">
        <v>386</v>
      </c>
      <c r="D16" s="26" t="s">
        <v>6</v>
      </c>
    </row>
    <row r="17" spans="1:4" ht="20.149999999999999" customHeight="1" x14ac:dyDescent="0.3">
      <c r="A17" s="22">
        <v>11</v>
      </c>
      <c r="B17" s="17" t="s">
        <v>387</v>
      </c>
      <c r="C17" s="17" t="s">
        <v>388</v>
      </c>
      <c r="D17" s="26" t="s">
        <v>6</v>
      </c>
    </row>
    <row r="18" spans="1:4" ht="20.149999999999999" customHeight="1" x14ac:dyDescent="0.3">
      <c r="A18" s="22">
        <v>11</v>
      </c>
      <c r="B18" s="17" t="s">
        <v>389</v>
      </c>
      <c r="C18" s="17" t="s">
        <v>390</v>
      </c>
      <c r="D18" s="26" t="s">
        <v>6</v>
      </c>
    </row>
    <row r="19" spans="1:4" ht="20.149999999999999" customHeight="1" x14ac:dyDescent="0.3">
      <c r="A19" s="22">
        <v>11</v>
      </c>
      <c r="B19" s="17" t="s">
        <v>391</v>
      </c>
      <c r="C19" s="17" t="s">
        <v>392</v>
      </c>
      <c r="D19" s="26" t="s">
        <v>6</v>
      </c>
    </row>
    <row r="20" spans="1:4" ht="20.149999999999999" customHeight="1" x14ac:dyDescent="0.3">
      <c r="A20" s="22">
        <v>11</v>
      </c>
      <c r="B20" s="17" t="s">
        <v>393</v>
      </c>
      <c r="C20" s="17" t="s">
        <v>394</v>
      </c>
      <c r="D20" s="26" t="s">
        <v>6</v>
      </c>
    </row>
    <row r="21" spans="1:4" ht="20.149999999999999" customHeight="1" x14ac:dyDescent="0.3">
      <c r="A21" s="22">
        <v>11</v>
      </c>
      <c r="B21" s="17" t="s">
        <v>395</v>
      </c>
      <c r="C21" s="17" t="s">
        <v>396</v>
      </c>
      <c r="D21" s="26" t="s">
        <v>6</v>
      </c>
    </row>
    <row r="22" spans="1:4" ht="20.149999999999999" customHeight="1" x14ac:dyDescent="0.3">
      <c r="A22" s="22">
        <v>11</v>
      </c>
      <c r="B22" s="17" t="s">
        <v>397</v>
      </c>
      <c r="C22" s="17" t="s">
        <v>398</v>
      </c>
      <c r="D22" s="26" t="s">
        <v>6</v>
      </c>
    </row>
    <row r="23" spans="1:4" ht="20.149999999999999" customHeight="1" x14ac:dyDescent="0.3">
      <c r="A23" s="22">
        <v>11</v>
      </c>
      <c r="B23" s="17" t="s">
        <v>399</v>
      </c>
      <c r="C23" s="17" t="s">
        <v>400</v>
      </c>
      <c r="D23" s="26" t="s">
        <v>6</v>
      </c>
    </row>
    <row r="24" spans="1:4" ht="20.149999999999999" customHeight="1" x14ac:dyDescent="0.3">
      <c r="A24" s="22">
        <v>11</v>
      </c>
      <c r="B24" s="17" t="s">
        <v>401</v>
      </c>
      <c r="C24" s="17" t="s">
        <v>402</v>
      </c>
      <c r="D24" s="26" t="s">
        <v>6</v>
      </c>
    </row>
    <row r="25" spans="1:4" ht="20.149999999999999" customHeight="1" x14ac:dyDescent="0.3">
      <c r="A25" s="22">
        <v>11</v>
      </c>
      <c r="B25" s="17" t="s">
        <v>403</v>
      </c>
      <c r="C25" s="17" t="s">
        <v>404</v>
      </c>
      <c r="D25" s="26" t="s">
        <v>6</v>
      </c>
    </row>
    <row r="26" spans="1:4" ht="20.149999999999999" customHeight="1" x14ac:dyDescent="0.3">
      <c r="A26" s="22">
        <v>13</v>
      </c>
      <c r="B26" s="17" t="s">
        <v>449</v>
      </c>
      <c r="C26" s="17" t="s">
        <v>450</v>
      </c>
      <c r="D26" s="26" t="s">
        <v>6</v>
      </c>
    </row>
    <row r="27" spans="1:4" ht="20.149999999999999" customHeight="1" x14ac:dyDescent="0.3">
      <c r="A27" s="22">
        <v>13</v>
      </c>
      <c r="B27" s="17" t="s">
        <v>451</v>
      </c>
      <c r="C27" s="17" t="s">
        <v>452</v>
      </c>
      <c r="D27" s="26" t="s">
        <v>6</v>
      </c>
    </row>
    <row r="28" spans="1:4" ht="20.149999999999999" customHeight="1" x14ac:dyDescent="0.3">
      <c r="A28" s="22">
        <v>13</v>
      </c>
      <c r="B28" s="17" t="s">
        <v>453</v>
      </c>
      <c r="C28" s="17" t="s">
        <v>454</v>
      </c>
      <c r="D28" s="26" t="s">
        <v>6</v>
      </c>
    </row>
    <row r="29" spans="1:4" ht="20.149999999999999" customHeight="1" x14ac:dyDescent="0.3">
      <c r="A29" s="22">
        <v>13</v>
      </c>
      <c r="B29" s="17" t="s">
        <v>455</v>
      </c>
      <c r="C29" s="17" t="s">
        <v>456</v>
      </c>
      <c r="D29" s="26" t="s">
        <v>6</v>
      </c>
    </row>
    <row r="30" spans="1:4" ht="20.149999999999999" customHeight="1" x14ac:dyDescent="0.3">
      <c r="A30" s="22">
        <v>13</v>
      </c>
      <c r="B30" s="17" t="s">
        <v>457</v>
      </c>
      <c r="C30" s="17" t="s">
        <v>458</v>
      </c>
      <c r="D30" s="26" t="s">
        <v>6</v>
      </c>
    </row>
    <row r="31" spans="1:4" ht="20.149999999999999" customHeight="1" x14ac:dyDescent="0.3">
      <c r="A31" s="22">
        <v>13</v>
      </c>
      <c r="B31" s="17" t="s">
        <v>459</v>
      </c>
      <c r="C31" s="17" t="s">
        <v>460</v>
      </c>
      <c r="D31" s="26" t="s">
        <v>6</v>
      </c>
    </row>
    <row r="32" spans="1:4" ht="20.149999999999999" customHeight="1" x14ac:dyDescent="0.3">
      <c r="A32" s="22">
        <v>13</v>
      </c>
      <c r="B32" s="17" t="s">
        <v>461</v>
      </c>
      <c r="C32" s="17" t="s">
        <v>462</v>
      </c>
      <c r="D32" s="26" t="s">
        <v>6</v>
      </c>
    </row>
    <row r="33" spans="1:4" ht="20.149999999999999" customHeight="1" x14ac:dyDescent="0.3">
      <c r="A33" s="22">
        <v>13</v>
      </c>
      <c r="B33" s="17" t="s">
        <v>463</v>
      </c>
      <c r="C33" s="17" t="s">
        <v>464</v>
      </c>
      <c r="D33" s="26" t="s">
        <v>6</v>
      </c>
    </row>
    <row r="34" spans="1:4" ht="20.149999999999999" customHeight="1" x14ac:dyDescent="0.3">
      <c r="A34" s="22">
        <v>13</v>
      </c>
      <c r="B34" s="17" t="s">
        <v>465</v>
      </c>
      <c r="C34" s="17" t="s">
        <v>466</v>
      </c>
      <c r="D34" s="26" t="s">
        <v>6</v>
      </c>
    </row>
    <row r="35" spans="1:4" ht="20.149999999999999" customHeight="1" x14ac:dyDescent="0.3">
      <c r="A35" s="22">
        <v>13</v>
      </c>
      <c r="B35" s="17" t="s">
        <v>467</v>
      </c>
      <c r="C35" s="17" t="s">
        <v>468</v>
      </c>
      <c r="D35" s="26" t="s">
        <v>6</v>
      </c>
    </row>
    <row r="36" spans="1:4" ht="20.149999999999999" customHeight="1" x14ac:dyDescent="0.3">
      <c r="A36" s="22">
        <v>13</v>
      </c>
      <c r="B36" s="17" t="s">
        <v>469</v>
      </c>
      <c r="C36" s="17" t="s">
        <v>470</v>
      </c>
      <c r="D36" s="26" t="s">
        <v>6</v>
      </c>
    </row>
    <row r="37" spans="1:4" ht="20.149999999999999" customHeight="1" x14ac:dyDescent="0.3">
      <c r="A37" s="22">
        <v>13</v>
      </c>
      <c r="B37" s="17" t="s">
        <v>471</v>
      </c>
      <c r="C37" s="17" t="s">
        <v>472</v>
      </c>
      <c r="D37" s="26" t="s">
        <v>6</v>
      </c>
    </row>
    <row r="38" spans="1:4" ht="20.149999999999999" customHeight="1" x14ac:dyDescent="0.3">
      <c r="A38" s="22">
        <v>13</v>
      </c>
      <c r="B38" s="17" t="s">
        <v>473</v>
      </c>
      <c r="C38" s="17" t="s">
        <v>474</v>
      </c>
      <c r="D38" s="26" t="s">
        <v>6</v>
      </c>
    </row>
    <row r="39" spans="1:4" ht="20.149999999999999" customHeight="1" x14ac:dyDescent="0.3">
      <c r="A39" s="22">
        <v>13</v>
      </c>
      <c r="B39" s="17" t="s">
        <v>475</v>
      </c>
      <c r="C39" s="17" t="s">
        <v>476</v>
      </c>
      <c r="D39" s="26" t="s">
        <v>6</v>
      </c>
    </row>
    <row r="40" spans="1:4" ht="20.149999999999999" customHeight="1" x14ac:dyDescent="0.3">
      <c r="A40" s="22">
        <v>13</v>
      </c>
      <c r="B40" s="17" t="s">
        <v>477</v>
      </c>
      <c r="C40" s="17" t="s">
        <v>478</v>
      </c>
      <c r="D40" s="26" t="s">
        <v>6</v>
      </c>
    </row>
    <row r="41" spans="1:4" ht="20.149999999999999" customHeight="1" x14ac:dyDescent="0.3">
      <c r="A41" s="22">
        <v>13</v>
      </c>
      <c r="B41" s="17" t="s">
        <v>479</v>
      </c>
      <c r="C41" s="17" t="s">
        <v>480</v>
      </c>
      <c r="D41" s="26" t="s">
        <v>6</v>
      </c>
    </row>
    <row r="42" spans="1:4" ht="20.149999999999999" customHeight="1" x14ac:dyDescent="0.3">
      <c r="A42" s="22">
        <v>13</v>
      </c>
      <c r="B42" s="17" t="s">
        <v>481</v>
      </c>
      <c r="C42" s="17" t="s">
        <v>482</v>
      </c>
      <c r="D42" s="26" t="s">
        <v>6</v>
      </c>
    </row>
    <row r="43" spans="1:4" ht="20.149999999999999" customHeight="1" x14ac:dyDescent="0.3">
      <c r="A43" s="22">
        <v>13</v>
      </c>
      <c r="B43" s="17" t="s">
        <v>483</v>
      </c>
      <c r="C43" s="17" t="s">
        <v>484</v>
      </c>
      <c r="D43" s="26" t="s">
        <v>6</v>
      </c>
    </row>
    <row r="44" spans="1:4" ht="20.149999999999999" customHeight="1" x14ac:dyDescent="0.3">
      <c r="A44" s="22">
        <v>13</v>
      </c>
      <c r="B44" s="17" t="s">
        <v>485</v>
      </c>
      <c r="C44" s="17" t="s">
        <v>486</v>
      </c>
      <c r="D44" s="26" t="s">
        <v>6</v>
      </c>
    </row>
    <row r="45" spans="1:4" ht="20.149999999999999" customHeight="1" x14ac:dyDescent="0.3">
      <c r="A45" s="22">
        <v>13</v>
      </c>
      <c r="B45" s="17" t="s">
        <v>487</v>
      </c>
      <c r="C45" s="17" t="s">
        <v>488</v>
      </c>
      <c r="D45" s="26" t="s">
        <v>6</v>
      </c>
    </row>
    <row r="46" spans="1:4" ht="20.149999999999999" customHeight="1" x14ac:dyDescent="0.3">
      <c r="A46" s="22">
        <v>13</v>
      </c>
      <c r="B46" s="17" t="s">
        <v>489</v>
      </c>
      <c r="C46" s="17" t="s">
        <v>490</v>
      </c>
      <c r="D46" s="26" t="s">
        <v>6</v>
      </c>
    </row>
    <row r="47" spans="1:4" ht="20.149999999999999" customHeight="1" x14ac:dyDescent="0.3">
      <c r="A47" s="23" t="s">
        <v>527</v>
      </c>
      <c r="B47" s="18" t="s">
        <v>528</v>
      </c>
      <c r="C47" s="18" t="s">
        <v>529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531</v>
      </c>
      <c r="C48" s="18" t="s">
        <v>532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533</v>
      </c>
      <c r="C49" s="18" t="s">
        <v>50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534</v>
      </c>
      <c r="C50" s="18" t="s">
        <v>535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536</v>
      </c>
      <c r="C51" s="18" t="s">
        <v>76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537</v>
      </c>
      <c r="C52" s="18" t="s">
        <v>538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539</v>
      </c>
      <c r="C53" s="18" t="s">
        <v>540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541</v>
      </c>
      <c r="C54" s="18" t="s">
        <v>542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543</v>
      </c>
      <c r="C55" s="18" t="s">
        <v>544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545</v>
      </c>
      <c r="C56" s="18" t="s">
        <v>546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547</v>
      </c>
      <c r="C57" s="18" t="s">
        <v>174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548</v>
      </c>
      <c r="C58" s="18" t="s">
        <v>549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550</v>
      </c>
      <c r="C59" s="18" t="s">
        <v>220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551</v>
      </c>
      <c r="C60" s="18" t="s">
        <v>552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553</v>
      </c>
      <c r="C61" s="18" t="s">
        <v>244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554</v>
      </c>
      <c r="C62" s="18" t="s">
        <v>555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261</v>
      </c>
      <c r="C63" s="18" t="s">
        <v>262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556</v>
      </c>
      <c r="C64" s="18" t="s">
        <v>557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558</v>
      </c>
      <c r="C65" s="18" t="s">
        <v>559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560</v>
      </c>
      <c r="C66" s="18" t="s">
        <v>561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562</v>
      </c>
      <c r="C67" s="18" t="s">
        <v>563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564</v>
      </c>
      <c r="C68" s="18" t="s">
        <v>565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566</v>
      </c>
      <c r="C69" s="18" t="s">
        <v>567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568</v>
      </c>
      <c r="C70" s="18" t="s">
        <v>569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570</v>
      </c>
      <c r="C71" s="18" t="s">
        <v>420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571</v>
      </c>
      <c r="C72" s="18" t="s">
        <v>572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573</v>
      </c>
      <c r="C73" s="18" t="s">
        <v>574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575</v>
      </c>
      <c r="C74" s="18" t="s">
        <v>576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577</v>
      </c>
      <c r="C75" s="18" t="s">
        <v>578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579</v>
      </c>
      <c r="C76" s="18" t="s">
        <v>580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247</v>
      </c>
      <c r="C77" s="18" t="s">
        <v>248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581</v>
      </c>
      <c r="C78" s="18" t="s">
        <v>582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583</v>
      </c>
      <c r="C79" s="18" t="s">
        <v>584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585</v>
      </c>
      <c r="C80" s="18" t="s">
        <v>586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587</v>
      </c>
      <c r="C81" s="18" t="s">
        <v>588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589</v>
      </c>
      <c r="C82" s="18" t="s">
        <v>590</v>
      </c>
      <c r="D82" s="27" t="s">
        <v>530</v>
      </c>
    </row>
    <row r="83" spans="1:4" ht="20.149999999999999" customHeight="1" x14ac:dyDescent="0.3">
      <c r="A83" s="23" t="s">
        <v>527</v>
      </c>
      <c r="B83" s="18" t="s">
        <v>591</v>
      </c>
      <c r="C83" s="18" t="s">
        <v>592</v>
      </c>
      <c r="D83" s="27" t="s">
        <v>530</v>
      </c>
    </row>
    <row r="84" spans="1:4" ht="20.149999999999999" customHeight="1" x14ac:dyDescent="0.3">
      <c r="A84" s="23" t="s">
        <v>527</v>
      </c>
      <c r="B84" s="18" t="s">
        <v>593</v>
      </c>
      <c r="C84" s="18" t="s">
        <v>594</v>
      </c>
      <c r="D84" s="27" t="s">
        <v>530</v>
      </c>
    </row>
    <row r="85" spans="1:4" ht="20.149999999999999" customHeight="1" x14ac:dyDescent="0.3">
      <c r="A85" s="23" t="s">
        <v>527</v>
      </c>
      <c r="B85" s="18" t="s">
        <v>595</v>
      </c>
      <c r="C85" s="18" t="s">
        <v>596</v>
      </c>
      <c r="D85" s="27" t="s">
        <v>530</v>
      </c>
    </row>
    <row r="86" spans="1:4" ht="20.149999999999999" customHeight="1" x14ac:dyDescent="0.3">
      <c r="A86" s="23" t="s">
        <v>527</v>
      </c>
      <c r="B86" s="18" t="s">
        <v>597</v>
      </c>
      <c r="C86" s="18" t="s">
        <v>598</v>
      </c>
      <c r="D86" s="27" t="s">
        <v>530</v>
      </c>
    </row>
    <row r="87" spans="1:4" ht="20.149999999999999" customHeight="1" x14ac:dyDescent="0.3">
      <c r="A87" s="23" t="s">
        <v>527</v>
      </c>
      <c r="B87" s="18" t="s">
        <v>599</v>
      </c>
      <c r="C87" s="18" t="s">
        <v>600</v>
      </c>
      <c r="D87" s="27" t="s">
        <v>530</v>
      </c>
    </row>
    <row r="88" spans="1:4" ht="20.149999999999999" customHeight="1" x14ac:dyDescent="0.3">
      <c r="A88" s="23" t="s">
        <v>527</v>
      </c>
      <c r="B88" s="18" t="s">
        <v>601</v>
      </c>
      <c r="C88" s="18" t="s">
        <v>601</v>
      </c>
      <c r="D88" s="27" t="s">
        <v>530</v>
      </c>
    </row>
    <row r="89" spans="1:4" ht="20.149999999999999" customHeight="1" x14ac:dyDescent="0.3">
      <c r="A89" s="24">
        <v>11</v>
      </c>
      <c r="B89" s="19" t="s">
        <v>695</v>
      </c>
      <c r="C89" s="19" t="s">
        <v>696</v>
      </c>
      <c r="D89" s="28" t="s">
        <v>604</v>
      </c>
    </row>
    <row r="90" spans="1:4" ht="20.149999999999999" customHeight="1" x14ac:dyDescent="0.3">
      <c r="A90" s="24">
        <v>11</v>
      </c>
      <c r="B90" s="19" t="s">
        <v>697</v>
      </c>
      <c r="C90" s="19" t="s">
        <v>698</v>
      </c>
      <c r="D90" s="28" t="s">
        <v>604</v>
      </c>
    </row>
    <row r="91" spans="1:4" ht="20.149999999999999" customHeight="1" x14ac:dyDescent="0.3">
      <c r="A91" s="24">
        <v>11</v>
      </c>
      <c r="B91" s="19" t="s">
        <v>699</v>
      </c>
      <c r="C91" s="19" t="s">
        <v>700</v>
      </c>
      <c r="D91" s="28" t="s">
        <v>604</v>
      </c>
    </row>
    <row r="92" spans="1:4" ht="20.149999999999999" customHeight="1" x14ac:dyDescent="0.3">
      <c r="A92" s="24">
        <v>11</v>
      </c>
      <c r="B92" s="19" t="s">
        <v>701</v>
      </c>
      <c r="C92" s="19" t="s">
        <v>702</v>
      </c>
      <c r="D92" s="28" t="s">
        <v>604</v>
      </c>
    </row>
    <row r="93" spans="1:4" ht="20.149999999999999" customHeight="1" x14ac:dyDescent="0.3">
      <c r="A93" s="24">
        <v>13</v>
      </c>
      <c r="B93" s="19" t="s">
        <v>707</v>
      </c>
      <c r="C93" s="19" t="s">
        <v>708</v>
      </c>
      <c r="D93" s="28" t="s">
        <v>604</v>
      </c>
    </row>
    <row r="94" spans="1:4" ht="20.149999999999999" customHeight="1" x14ac:dyDescent="0.3">
      <c r="A94" s="24">
        <v>13</v>
      </c>
      <c r="B94" s="19" t="s">
        <v>709</v>
      </c>
      <c r="C94" s="19" t="s">
        <v>710</v>
      </c>
      <c r="D94" s="28" t="s">
        <v>604</v>
      </c>
    </row>
    <row r="95" spans="1:4" ht="20.149999999999999" customHeight="1" x14ac:dyDescent="0.3">
      <c r="A95" s="24">
        <v>13</v>
      </c>
      <c r="B95" s="19" t="s">
        <v>711</v>
      </c>
      <c r="C95" s="19" t="s">
        <v>712</v>
      </c>
      <c r="D95" s="28" t="s">
        <v>604</v>
      </c>
    </row>
    <row r="96" spans="1:4" ht="20.149999999999999" customHeight="1" x14ac:dyDescent="0.3">
      <c r="A96" s="24">
        <v>13</v>
      </c>
      <c r="B96" s="19" t="s">
        <v>713</v>
      </c>
      <c r="C96" s="19" t="s">
        <v>714</v>
      </c>
      <c r="D96" s="28" t="s">
        <v>604</v>
      </c>
    </row>
    <row r="97" spans="1:4" ht="20.149999999999999" customHeight="1" x14ac:dyDescent="0.3">
      <c r="A97" s="24">
        <v>13</v>
      </c>
      <c r="B97" s="19" t="s">
        <v>715</v>
      </c>
      <c r="C97" s="19" t="s">
        <v>716</v>
      </c>
      <c r="D97" s="28" t="s">
        <v>604</v>
      </c>
    </row>
    <row r="98" spans="1:4" ht="20.149999999999999" customHeight="1" x14ac:dyDescent="0.3">
      <c r="A98" s="25">
        <v>11</v>
      </c>
      <c r="B98" s="20" t="s">
        <v>767</v>
      </c>
      <c r="C98" s="20" t="s">
        <v>767</v>
      </c>
      <c r="D98" s="29" t="s">
        <v>757</v>
      </c>
    </row>
    <row r="99" spans="1:4" ht="20.149999999999999" customHeight="1" x14ac:dyDescent="0.3">
      <c r="A99" s="33">
        <v>13</v>
      </c>
      <c r="B99" s="34" t="s">
        <v>769</v>
      </c>
      <c r="C99" s="34" t="s">
        <v>769</v>
      </c>
      <c r="D99" s="35" t="s">
        <v>757</v>
      </c>
    </row>
    <row r="100" spans="1:4" ht="20.149999999999999" customHeight="1" x14ac:dyDescent="0.3">
      <c r="A100" s="59" t="s">
        <v>798</v>
      </c>
      <c r="B100" s="67">
        <f>SUBTOTAL(103,Table22[Name])</f>
        <v>97</v>
      </c>
      <c r="C100" s="63"/>
      <c r="D100" s="64"/>
    </row>
  </sheetData>
  <sheetProtection algorithmName="SHA-512" hashValue="FVXXv9EXlGVbrmlEgmikOkCqe5Fc5tABs2upzuXy3/Vg0QQqs1ONYXIHDNG5IvOJQFHtJfpy0NXyTo+Nob25oQ==" saltValue="b0ebJy8j7g99Om5Yts9Z7A==" spinCount="100000" sheet="1" objects="1" scenarios="1" sort="0" autoFilter="0"/>
  <mergeCells count="1">
    <mergeCell ref="A1:D1"/>
  </mergeCells>
  <hyperlinks>
    <hyperlink ref="F2" location="Contents!A1" display="Contents" xr:uid="{EBB20501-72D7-4FF0-87A1-BA7F04DEBF4D}"/>
  </hyperlinks>
  <pageMargins left="0.7" right="0.7" top="0.75" bottom="0.75" header="0.3" footer="0.3"/>
  <tableParts count="1">
    <tablePart r:id="rId1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6629A-D3D0-46DE-B64C-1AEF445CF788}">
  <sheetPr codeName="Sheet23"/>
  <dimension ref="A1:F95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58.83203125" customWidth="1"/>
    <col min="3" max="3" width="41.33203125" customWidth="1"/>
    <col min="4" max="4" width="15.33203125" customWidth="1"/>
  </cols>
  <sheetData>
    <row r="1" spans="1:6" ht="98.15" customHeight="1" x14ac:dyDescent="0.3">
      <c r="A1" s="75" t="s">
        <v>796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12</v>
      </c>
      <c r="B3" s="17" t="s">
        <v>405</v>
      </c>
      <c r="C3" s="17" t="s">
        <v>406</v>
      </c>
      <c r="D3" s="26" t="s">
        <v>6</v>
      </c>
    </row>
    <row r="4" spans="1:6" ht="20.149999999999999" customHeight="1" x14ac:dyDescent="0.3">
      <c r="A4" s="22">
        <v>12</v>
      </c>
      <c r="B4" s="17" t="s">
        <v>407</v>
      </c>
      <c r="C4" s="17" t="s">
        <v>408</v>
      </c>
      <c r="D4" s="26" t="s">
        <v>6</v>
      </c>
    </row>
    <row r="5" spans="1:6" ht="20.149999999999999" customHeight="1" x14ac:dyDescent="0.3">
      <c r="A5" s="22">
        <v>12</v>
      </c>
      <c r="B5" s="17" t="s">
        <v>409</v>
      </c>
      <c r="C5" s="17" t="s">
        <v>410</v>
      </c>
      <c r="D5" s="26" t="s">
        <v>6</v>
      </c>
    </row>
    <row r="6" spans="1:6" ht="20.149999999999999" customHeight="1" x14ac:dyDescent="0.3">
      <c r="A6" s="22">
        <v>12</v>
      </c>
      <c r="B6" s="17" t="s">
        <v>411</v>
      </c>
      <c r="C6" s="17" t="s">
        <v>412</v>
      </c>
      <c r="D6" s="26" t="s">
        <v>6</v>
      </c>
    </row>
    <row r="7" spans="1:6" ht="20.149999999999999" customHeight="1" x14ac:dyDescent="0.3">
      <c r="A7" s="22">
        <v>12</v>
      </c>
      <c r="B7" s="17" t="s">
        <v>413</v>
      </c>
      <c r="C7" s="17" t="s">
        <v>414</v>
      </c>
      <c r="D7" s="26" t="s">
        <v>6</v>
      </c>
    </row>
    <row r="8" spans="1:6" ht="20.149999999999999" customHeight="1" x14ac:dyDescent="0.3">
      <c r="A8" s="22">
        <v>12</v>
      </c>
      <c r="B8" s="17" t="s">
        <v>415</v>
      </c>
      <c r="C8" s="17" t="s">
        <v>416</v>
      </c>
      <c r="D8" s="26" t="s">
        <v>6</v>
      </c>
    </row>
    <row r="9" spans="1:6" ht="20.149999999999999" customHeight="1" x14ac:dyDescent="0.3">
      <c r="A9" s="22">
        <v>12</v>
      </c>
      <c r="B9" s="17" t="s">
        <v>417</v>
      </c>
      <c r="C9" s="17" t="s">
        <v>418</v>
      </c>
      <c r="D9" s="26" t="s">
        <v>6</v>
      </c>
    </row>
    <row r="10" spans="1:6" ht="20.149999999999999" customHeight="1" x14ac:dyDescent="0.3">
      <c r="A10" s="22">
        <v>12</v>
      </c>
      <c r="B10" s="17" t="s">
        <v>419</v>
      </c>
      <c r="C10" s="17" t="s">
        <v>420</v>
      </c>
      <c r="D10" s="26" t="s">
        <v>6</v>
      </c>
    </row>
    <row r="11" spans="1:6" ht="20.149999999999999" customHeight="1" x14ac:dyDescent="0.3">
      <c r="A11" s="22">
        <v>12</v>
      </c>
      <c r="B11" s="17" t="s">
        <v>421</v>
      </c>
      <c r="C11" s="17" t="s">
        <v>422</v>
      </c>
      <c r="D11" s="26" t="s">
        <v>6</v>
      </c>
    </row>
    <row r="12" spans="1:6" ht="20.149999999999999" customHeight="1" x14ac:dyDescent="0.3">
      <c r="A12" s="22">
        <v>12</v>
      </c>
      <c r="B12" s="17" t="s">
        <v>423</v>
      </c>
      <c r="C12" s="17" t="s">
        <v>424</v>
      </c>
      <c r="D12" s="26" t="s">
        <v>6</v>
      </c>
    </row>
    <row r="13" spans="1:6" ht="20.149999999999999" customHeight="1" x14ac:dyDescent="0.3">
      <c r="A13" s="22">
        <v>12</v>
      </c>
      <c r="B13" s="17" t="s">
        <v>425</v>
      </c>
      <c r="C13" s="17" t="s">
        <v>426</v>
      </c>
      <c r="D13" s="26" t="s">
        <v>6</v>
      </c>
    </row>
    <row r="14" spans="1:6" ht="20.149999999999999" customHeight="1" x14ac:dyDescent="0.3">
      <c r="A14" s="22">
        <v>12</v>
      </c>
      <c r="B14" s="17" t="s">
        <v>427</v>
      </c>
      <c r="C14" s="17" t="s">
        <v>428</v>
      </c>
      <c r="D14" s="26" t="s">
        <v>6</v>
      </c>
    </row>
    <row r="15" spans="1:6" ht="20.149999999999999" customHeight="1" x14ac:dyDescent="0.3">
      <c r="A15" s="22">
        <v>12</v>
      </c>
      <c r="B15" s="17" t="s">
        <v>429</v>
      </c>
      <c r="C15" s="17" t="s">
        <v>430</v>
      </c>
      <c r="D15" s="26" t="s">
        <v>6</v>
      </c>
    </row>
    <row r="16" spans="1:6" ht="20.149999999999999" customHeight="1" x14ac:dyDescent="0.3">
      <c r="A16" s="22">
        <v>12</v>
      </c>
      <c r="B16" s="17" t="s">
        <v>431</v>
      </c>
      <c r="C16" s="17" t="s">
        <v>432</v>
      </c>
      <c r="D16" s="26" t="s">
        <v>6</v>
      </c>
    </row>
    <row r="17" spans="1:4" ht="20.149999999999999" customHeight="1" x14ac:dyDescent="0.3">
      <c r="A17" s="22">
        <v>12</v>
      </c>
      <c r="B17" s="17" t="s">
        <v>433</v>
      </c>
      <c r="C17" s="17" t="s">
        <v>434</v>
      </c>
      <c r="D17" s="26" t="s">
        <v>6</v>
      </c>
    </row>
    <row r="18" spans="1:4" ht="20.149999999999999" customHeight="1" x14ac:dyDescent="0.3">
      <c r="A18" s="22">
        <v>12</v>
      </c>
      <c r="B18" s="17" t="s">
        <v>435</v>
      </c>
      <c r="C18" s="17" t="s">
        <v>436</v>
      </c>
      <c r="D18" s="26" t="s">
        <v>6</v>
      </c>
    </row>
    <row r="19" spans="1:4" ht="20.149999999999999" customHeight="1" x14ac:dyDescent="0.3">
      <c r="A19" s="22">
        <v>12</v>
      </c>
      <c r="B19" s="17" t="s">
        <v>437</v>
      </c>
      <c r="C19" s="17" t="s">
        <v>438</v>
      </c>
      <c r="D19" s="26" t="s">
        <v>6</v>
      </c>
    </row>
    <row r="20" spans="1:4" ht="20.149999999999999" customHeight="1" x14ac:dyDescent="0.3">
      <c r="A20" s="22">
        <v>12</v>
      </c>
      <c r="B20" s="17" t="s">
        <v>439</v>
      </c>
      <c r="C20" s="17" t="s">
        <v>440</v>
      </c>
      <c r="D20" s="26" t="s">
        <v>6</v>
      </c>
    </row>
    <row r="21" spans="1:4" ht="20.149999999999999" customHeight="1" x14ac:dyDescent="0.3">
      <c r="A21" s="22">
        <v>12</v>
      </c>
      <c r="B21" s="17" t="s">
        <v>441</v>
      </c>
      <c r="C21" s="17" t="s">
        <v>442</v>
      </c>
      <c r="D21" s="26" t="s">
        <v>6</v>
      </c>
    </row>
    <row r="22" spans="1:4" ht="20.149999999999999" customHeight="1" x14ac:dyDescent="0.3">
      <c r="A22" s="22">
        <v>12</v>
      </c>
      <c r="B22" s="17" t="s">
        <v>443</v>
      </c>
      <c r="C22" s="17" t="s">
        <v>444</v>
      </c>
      <c r="D22" s="26" t="s">
        <v>6</v>
      </c>
    </row>
    <row r="23" spans="1:4" ht="20.149999999999999" customHeight="1" x14ac:dyDescent="0.3">
      <c r="A23" s="22">
        <v>12</v>
      </c>
      <c r="B23" s="17" t="s">
        <v>445</v>
      </c>
      <c r="C23" s="17" t="s">
        <v>446</v>
      </c>
      <c r="D23" s="26" t="s">
        <v>6</v>
      </c>
    </row>
    <row r="24" spans="1:4" ht="20.149999999999999" customHeight="1" x14ac:dyDescent="0.3">
      <c r="A24" s="22">
        <v>12</v>
      </c>
      <c r="B24" s="17" t="s">
        <v>447</v>
      </c>
      <c r="C24" s="17" t="s">
        <v>448</v>
      </c>
      <c r="D24" s="26" t="s">
        <v>6</v>
      </c>
    </row>
    <row r="25" spans="1:4" ht="20.149999999999999" customHeight="1" x14ac:dyDescent="0.3">
      <c r="A25" s="22">
        <v>14</v>
      </c>
      <c r="B25" s="17" t="s">
        <v>491</v>
      </c>
      <c r="C25" s="17" t="s">
        <v>492</v>
      </c>
      <c r="D25" s="26" t="s">
        <v>6</v>
      </c>
    </row>
    <row r="26" spans="1:4" ht="20.149999999999999" customHeight="1" x14ac:dyDescent="0.3">
      <c r="A26" s="22">
        <v>14</v>
      </c>
      <c r="B26" s="17" t="s">
        <v>493</v>
      </c>
      <c r="C26" s="17" t="s">
        <v>494</v>
      </c>
      <c r="D26" s="26" t="s">
        <v>6</v>
      </c>
    </row>
    <row r="27" spans="1:4" ht="20.149999999999999" customHeight="1" x14ac:dyDescent="0.3">
      <c r="A27" s="22">
        <v>14</v>
      </c>
      <c r="B27" s="17" t="s">
        <v>495</v>
      </c>
      <c r="C27" s="17" t="s">
        <v>496</v>
      </c>
      <c r="D27" s="26" t="s">
        <v>6</v>
      </c>
    </row>
    <row r="28" spans="1:4" ht="20.149999999999999" customHeight="1" x14ac:dyDescent="0.3">
      <c r="A28" s="22">
        <v>14</v>
      </c>
      <c r="B28" s="17" t="s">
        <v>497</v>
      </c>
      <c r="C28" s="17" t="s">
        <v>498</v>
      </c>
      <c r="D28" s="26" t="s">
        <v>6</v>
      </c>
    </row>
    <row r="29" spans="1:4" ht="20.149999999999999" customHeight="1" x14ac:dyDescent="0.3">
      <c r="A29" s="22">
        <v>14</v>
      </c>
      <c r="B29" s="17" t="s">
        <v>499</v>
      </c>
      <c r="C29" s="17" t="s">
        <v>500</v>
      </c>
      <c r="D29" s="26" t="s">
        <v>6</v>
      </c>
    </row>
    <row r="30" spans="1:4" ht="20.149999999999999" customHeight="1" x14ac:dyDescent="0.3">
      <c r="A30" s="22">
        <v>14</v>
      </c>
      <c r="B30" s="17" t="s">
        <v>501</v>
      </c>
      <c r="C30" s="17" t="s">
        <v>502</v>
      </c>
      <c r="D30" s="26" t="s">
        <v>6</v>
      </c>
    </row>
    <row r="31" spans="1:4" ht="20.149999999999999" customHeight="1" x14ac:dyDescent="0.3">
      <c r="A31" s="22">
        <v>14</v>
      </c>
      <c r="B31" s="17" t="s">
        <v>503</v>
      </c>
      <c r="C31" s="17" t="s">
        <v>504</v>
      </c>
      <c r="D31" s="26" t="s">
        <v>6</v>
      </c>
    </row>
    <row r="32" spans="1:4" ht="20.149999999999999" customHeight="1" x14ac:dyDescent="0.3">
      <c r="A32" s="22">
        <v>14</v>
      </c>
      <c r="B32" s="17" t="s">
        <v>505</v>
      </c>
      <c r="C32" s="17" t="s">
        <v>506</v>
      </c>
      <c r="D32" s="26" t="s">
        <v>6</v>
      </c>
    </row>
    <row r="33" spans="1:4" ht="20.149999999999999" customHeight="1" x14ac:dyDescent="0.3">
      <c r="A33" s="22">
        <v>14</v>
      </c>
      <c r="B33" s="17" t="s">
        <v>507</v>
      </c>
      <c r="C33" s="17" t="s">
        <v>508</v>
      </c>
      <c r="D33" s="26" t="s">
        <v>6</v>
      </c>
    </row>
    <row r="34" spans="1:4" ht="20.149999999999999" customHeight="1" x14ac:dyDescent="0.3">
      <c r="A34" s="22">
        <v>14</v>
      </c>
      <c r="B34" s="17" t="s">
        <v>509</v>
      </c>
      <c r="C34" s="17" t="s">
        <v>510</v>
      </c>
      <c r="D34" s="26" t="s">
        <v>6</v>
      </c>
    </row>
    <row r="35" spans="1:4" ht="20.149999999999999" customHeight="1" x14ac:dyDescent="0.3">
      <c r="A35" s="22">
        <v>14</v>
      </c>
      <c r="B35" s="17" t="s">
        <v>511</v>
      </c>
      <c r="C35" s="17" t="s">
        <v>512</v>
      </c>
      <c r="D35" s="26" t="s">
        <v>6</v>
      </c>
    </row>
    <row r="36" spans="1:4" ht="20.149999999999999" customHeight="1" x14ac:dyDescent="0.3">
      <c r="A36" s="22">
        <v>14</v>
      </c>
      <c r="B36" s="17" t="s">
        <v>513</v>
      </c>
      <c r="C36" s="17" t="s">
        <v>514</v>
      </c>
      <c r="D36" s="26" t="s">
        <v>6</v>
      </c>
    </row>
    <row r="37" spans="1:4" ht="20.149999999999999" customHeight="1" x14ac:dyDescent="0.3">
      <c r="A37" s="22">
        <v>14</v>
      </c>
      <c r="B37" s="17" t="s">
        <v>515</v>
      </c>
      <c r="C37" s="17" t="s">
        <v>516</v>
      </c>
      <c r="D37" s="26" t="s">
        <v>6</v>
      </c>
    </row>
    <row r="38" spans="1:4" ht="20.149999999999999" customHeight="1" x14ac:dyDescent="0.3">
      <c r="A38" s="22">
        <v>14</v>
      </c>
      <c r="B38" s="17" t="s">
        <v>517</v>
      </c>
      <c r="C38" s="17" t="s">
        <v>518</v>
      </c>
      <c r="D38" s="26" t="s">
        <v>6</v>
      </c>
    </row>
    <row r="39" spans="1:4" ht="20.149999999999999" customHeight="1" x14ac:dyDescent="0.3">
      <c r="A39" s="22">
        <v>14</v>
      </c>
      <c r="B39" s="17" t="s">
        <v>519</v>
      </c>
      <c r="C39" s="17" t="s">
        <v>520</v>
      </c>
      <c r="D39" s="26" t="s">
        <v>6</v>
      </c>
    </row>
    <row r="40" spans="1:4" ht="20.149999999999999" customHeight="1" x14ac:dyDescent="0.3">
      <c r="A40" s="22">
        <v>14</v>
      </c>
      <c r="B40" s="17" t="s">
        <v>521</v>
      </c>
      <c r="C40" s="17" t="s">
        <v>522</v>
      </c>
      <c r="D40" s="26" t="s">
        <v>6</v>
      </c>
    </row>
    <row r="41" spans="1:4" ht="20.149999999999999" customHeight="1" x14ac:dyDescent="0.3">
      <c r="A41" s="22">
        <v>14</v>
      </c>
      <c r="B41" s="17" t="s">
        <v>523</v>
      </c>
      <c r="C41" s="17" t="s">
        <v>524</v>
      </c>
      <c r="D41" s="26" t="s">
        <v>6</v>
      </c>
    </row>
    <row r="42" spans="1:4" ht="20.149999999999999" customHeight="1" x14ac:dyDescent="0.3">
      <c r="A42" s="22">
        <v>14</v>
      </c>
      <c r="B42" s="17" t="s">
        <v>525</v>
      </c>
      <c r="C42" s="17" t="s">
        <v>526</v>
      </c>
      <c r="D42" s="26" t="s">
        <v>6</v>
      </c>
    </row>
    <row r="43" spans="1:4" ht="20.149999999999999" customHeight="1" x14ac:dyDescent="0.3">
      <c r="A43" s="23" t="s">
        <v>527</v>
      </c>
      <c r="B43" s="18" t="s">
        <v>528</v>
      </c>
      <c r="C43" s="18" t="s">
        <v>529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531</v>
      </c>
      <c r="C44" s="18" t="s">
        <v>532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533</v>
      </c>
      <c r="C45" s="18" t="s">
        <v>50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534</v>
      </c>
      <c r="C46" s="18" t="s">
        <v>535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536</v>
      </c>
      <c r="C47" s="18" t="s">
        <v>76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537</v>
      </c>
      <c r="C48" s="18" t="s">
        <v>538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539</v>
      </c>
      <c r="C49" s="18" t="s">
        <v>540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541</v>
      </c>
      <c r="C50" s="18" t="s">
        <v>542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543</v>
      </c>
      <c r="C51" s="18" t="s">
        <v>544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545</v>
      </c>
      <c r="C52" s="18" t="s">
        <v>546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547</v>
      </c>
      <c r="C53" s="18" t="s">
        <v>174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548</v>
      </c>
      <c r="C54" s="18" t="s">
        <v>549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550</v>
      </c>
      <c r="C55" s="18" t="s">
        <v>220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551</v>
      </c>
      <c r="C56" s="18" t="s">
        <v>552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553</v>
      </c>
      <c r="C57" s="18" t="s">
        <v>244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554</v>
      </c>
      <c r="C58" s="18" t="s">
        <v>555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261</v>
      </c>
      <c r="C59" s="18" t="s">
        <v>262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556</v>
      </c>
      <c r="C60" s="18" t="s">
        <v>557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558</v>
      </c>
      <c r="C61" s="18" t="s">
        <v>559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560</v>
      </c>
      <c r="C62" s="18" t="s">
        <v>561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562</v>
      </c>
      <c r="C63" s="18" t="s">
        <v>563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564</v>
      </c>
      <c r="C64" s="18" t="s">
        <v>565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566</v>
      </c>
      <c r="C65" s="18" t="s">
        <v>567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568</v>
      </c>
      <c r="C66" s="18" t="s">
        <v>569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570</v>
      </c>
      <c r="C67" s="18" t="s">
        <v>420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571</v>
      </c>
      <c r="C68" s="18" t="s">
        <v>572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573</v>
      </c>
      <c r="C69" s="18" t="s">
        <v>574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575</v>
      </c>
      <c r="C70" s="18" t="s">
        <v>576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577</v>
      </c>
      <c r="C71" s="18" t="s">
        <v>578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579</v>
      </c>
      <c r="C72" s="18" t="s">
        <v>580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247</v>
      </c>
      <c r="C73" s="18" t="s">
        <v>248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581</v>
      </c>
      <c r="C74" s="18" t="s">
        <v>582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583</v>
      </c>
      <c r="C75" s="18" t="s">
        <v>584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585</v>
      </c>
      <c r="C76" s="18" t="s">
        <v>586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587</v>
      </c>
      <c r="C77" s="18" t="s">
        <v>588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589</v>
      </c>
      <c r="C78" s="18" t="s">
        <v>590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591</v>
      </c>
      <c r="C79" s="18" t="s">
        <v>592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593</v>
      </c>
      <c r="C80" s="18" t="s">
        <v>594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595</v>
      </c>
      <c r="C81" s="18" t="s">
        <v>596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597</v>
      </c>
      <c r="C82" s="18" t="s">
        <v>598</v>
      </c>
      <c r="D82" s="27" t="s">
        <v>530</v>
      </c>
    </row>
    <row r="83" spans="1:4" ht="20.149999999999999" customHeight="1" x14ac:dyDescent="0.3">
      <c r="A83" s="23" t="s">
        <v>527</v>
      </c>
      <c r="B83" s="18" t="s">
        <v>599</v>
      </c>
      <c r="C83" s="18" t="s">
        <v>600</v>
      </c>
      <c r="D83" s="27" t="s">
        <v>530</v>
      </c>
    </row>
    <row r="84" spans="1:4" ht="20.149999999999999" customHeight="1" x14ac:dyDescent="0.3">
      <c r="A84" s="23" t="s">
        <v>527</v>
      </c>
      <c r="B84" s="18" t="s">
        <v>601</v>
      </c>
      <c r="C84" s="18" t="s">
        <v>601</v>
      </c>
      <c r="D84" s="27" t="s">
        <v>530</v>
      </c>
    </row>
    <row r="85" spans="1:4" ht="20.149999999999999" customHeight="1" x14ac:dyDescent="0.3">
      <c r="A85" s="24">
        <v>12</v>
      </c>
      <c r="B85" s="19" t="s">
        <v>703</v>
      </c>
      <c r="C85" s="19" t="s">
        <v>704</v>
      </c>
      <c r="D85" s="28" t="s">
        <v>604</v>
      </c>
    </row>
    <row r="86" spans="1:4" ht="20.149999999999999" customHeight="1" x14ac:dyDescent="0.3">
      <c r="A86" s="24">
        <v>12</v>
      </c>
      <c r="B86" s="19" t="s">
        <v>705</v>
      </c>
      <c r="C86" s="19" t="s">
        <v>706</v>
      </c>
      <c r="D86" s="28" t="s">
        <v>604</v>
      </c>
    </row>
    <row r="87" spans="1:4" ht="20.149999999999999" customHeight="1" x14ac:dyDescent="0.3">
      <c r="A87" s="24">
        <v>14</v>
      </c>
      <c r="B87" s="19" t="s">
        <v>717</v>
      </c>
      <c r="C87" s="19" t="s">
        <v>718</v>
      </c>
      <c r="D87" s="28" t="s">
        <v>604</v>
      </c>
    </row>
    <row r="88" spans="1:4" ht="20.149999999999999" customHeight="1" x14ac:dyDescent="0.3">
      <c r="A88" s="24">
        <v>14</v>
      </c>
      <c r="B88" s="19" t="s">
        <v>719</v>
      </c>
      <c r="C88" s="19" t="s">
        <v>720</v>
      </c>
      <c r="D88" s="28" t="s">
        <v>604</v>
      </c>
    </row>
    <row r="89" spans="1:4" ht="20.149999999999999" customHeight="1" x14ac:dyDescent="0.3">
      <c r="A89" s="24">
        <v>14</v>
      </c>
      <c r="B89" s="19" t="s">
        <v>721</v>
      </c>
      <c r="C89" s="19" t="s">
        <v>722</v>
      </c>
      <c r="D89" s="28" t="s">
        <v>604</v>
      </c>
    </row>
    <row r="90" spans="1:4" ht="20.149999999999999" customHeight="1" x14ac:dyDescent="0.3">
      <c r="A90" s="24">
        <v>14</v>
      </c>
      <c r="B90" s="19" t="s">
        <v>723</v>
      </c>
      <c r="C90" s="19" t="s">
        <v>724</v>
      </c>
      <c r="D90" s="28" t="s">
        <v>604</v>
      </c>
    </row>
    <row r="91" spans="1:4" ht="20.149999999999999" customHeight="1" x14ac:dyDescent="0.3">
      <c r="A91" s="24">
        <v>14</v>
      </c>
      <c r="B91" s="19" t="s">
        <v>725</v>
      </c>
      <c r="C91" s="19" t="s">
        <v>726</v>
      </c>
      <c r="D91" s="28" t="s">
        <v>604</v>
      </c>
    </row>
    <row r="92" spans="1:4" ht="20.149999999999999" customHeight="1" x14ac:dyDescent="0.3">
      <c r="A92" s="24">
        <v>14</v>
      </c>
      <c r="B92" s="19" t="s">
        <v>727</v>
      </c>
      <c r="C92" s="19" t="s">
        <v>728</v>
      </c>
      <c r="D92" s="28" t="s">
        <v>604</v>
      </c>
    </row>
    <row r="93" spans="1:4" ht="20.149999999999999" customHeight="1" x14ac:dyDescent="0.3">
      <c r="A93" s="25">
        <v>12</v>
      </c>
      <c r="B93" s="20" t="s">
        <v>768</v>
      </c>
      <c r="C93" s="20" t="s">
        <v>768</v>
      </c>
      <c r="D93" s="29" t="s">
        <v>757</v>
      </c>
    </row>
    <row r="94" spans="1:4" ht="20.149999999999999" customHeight="1" x14ac:dyDescent="0.3">
      <c r="A94" s="33">
        <v>14</v>
      </c>
      <c r="B94" s="34" t="s">
        <v>770</v>
      </c>
      <c r="C94" s="34" t="s">
        <v>770</v>
      </c>
      <c r="D94" s="35" t="s">
        <v>757</v>
      </c>
    </row>
    <row r="95" spans="1:4" ht="20.149999999999999" customHeight="1" x14ac:dyDescent="0.3">
      <c r="A95" s="59" t="s">
        <v>798</v>
      </c>
      <c r="B95" s="67">
        <f>SUBTOTAL(103,Table23[Name])</f>
        <v>92</v>
      </c>
      <c r="C95" s="63"/>
      <c r="D95" s="64"/>
    </row>
  </sheetData>
  <sheetProtection algorithmName="SHA-512" hashValue="/sEEJLIHj3cE50n6yoz5Kc3eUqR8JggmQiAp2CWRrqg6OqeiVeZoqr46ZAQ6hggl9s+1C1OKtaU2ZVs3FBUl+w==" saltValue="GNJAitRDpnYob4W6+TIItg==" spinCount="100000" sheet="1" objects="1" scenarios="1" sort="0" autoFilter="0"/>
  <mergeCells count="1">
    <mergeCell ref="A1:D1"/>
  </mergeCells>
  <hyperlinks>
    <hyperlink ref="F2" location="Contents!A1" display="Contents" xr:uid="{06244682-0CBA-48D1-9454-A8E3D4BD1069}"/>
  </hyperlinks>
  <pageMargins left="0.7" right="0.7" top="0.75" bottom="0.75" header="0.3" footer="0.3"/>
  <tableParts count="1">
    <tablePart r:id="rId1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274684-8446-4B91-92A3-9F9F40993AB5}">
  <sheetPr codeName="Sheet24"/>
  <dimension ref="A1:F101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3.08203125" style="1" customWidth="1"/>
    <col min="2" max="2" width="61.83203125" customWidth="1"/>
    <col min="3" max="3" width="52.5" customWidth="1"/>
    <col min="4" max="4" width="21.33203125" customWidth="1"/>
  </cols>
  <sheetData>
    <row r="1" spans="1:6" ht="98.15" customHeight="1" x14ac:dyDescent="0.3">
      <c r="A1" s="75" t="s">
        <v>771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</v>
      </c>
      <c r="B3" s="17" t="s">
        <v>4</v>
      </c>
      <c r="C3" s="17" t="s">
        <v>5</v>
      </c>
      <c r="D3" s="26" t="s">
        <v>6</v>
      </c>
    </row>
    <row r="4" spans="1:6" ht="20.149999999999999" customHeight="1" x14ac:dyDescent="0.3">
      <c r="A4" s="22">
        <v>1</v>
      </c>
      <c r="B4" s="17" t="s">
        <v>7</v>
      </c>
      <c r="C4" s="17" t="s">
        <v>8</v>
      </c>
      <c r="D4" s="26" t="s">
        <v>6</v>
      </c>
    </row>
    <row r="5" spans="1:6" ht="20.149999999999999" customHeight="1" x14ac:dyDescent="0.3">
      <c r="A5" s="22">
        <v>1</v>
      </c>
      <c r="B5" s="17" t="s">
        <v>9</v>
      </c>
      <c r="C5" s="17" t="s">
        <v>10</v>
      </c>
      <c r="D5" s="26" t="s">
        <v>6</v>
      </c>
    </row>
    <row r="6" spans="1:6" ht="20.149999999999999" customHeight="1" x14ac:dyDescent="0.3">
      <c r="A6" s="22">
        <v>1</v>
      </c>
      <c r="B6" s="17" t="s">
        <v>11</v>
      </c>
      <c r="C6" s="17" t="s">
        <v>12</v>
      </c>
      <c r="D6" s="26" t="s">
        <v>6</v>
      </c>
    </row>
    <row r="7" spans="1:6" ht="20.149999999999999" customHeight="1" x14ac:dyDescent="0.3">
      <c r="A7" s="22">
        <v>1</v>
      </c>
      <c r="B7" s="17" t="s">
        <v>13</v>
      </c>
      <c r="C7" s="17" t="s">
        <v>14</v>
      </c>
      <c r="D7" s="26" t="s">
        <v>6</v>
      </c>
    </row>
    <row r="8" spans="1:6" ht="20.149999999999999" customHeight="1" x14ac:dyDescent="0.3">
      <c r="A8" s="22">
        <v>1</v>
      </c>
      <c r="B8" s="17" t="s">
        <v>15</v>
      </c>
      <c r="C8" s="17" t="s">
        <v>16</v>
      </c>
      <c r="D8" s="26" t="s">
        <v>6</v>
      </c>
    </row>
    <row r="9" spans="1:6" ht="20.149999999999999" customHeight="1" x14ac:dyDescent="0.3">
      <c r="A9" s="22">
        <v>1</v>
      </c>
      <c r="B9" s="17" t="s">
        <v>17</v>
      </c>
      <c r="C9" s="17" t="s">
        <v>18</v>
      </c>
      <c r="D9" s="26" t="s">
        <v>6</v>
      </c>
    </row>
    <row r="10" spans="1:6" ht="20.149999999999999" customHeight="1" x14ac:dyDescent="0.3">
      <c r="A10" s="22">
        <v>1</v>
      </c>
      <c r="B10" s="17" t="s">
        <v>19</v>
      </c>
      <c r="C10" s="17" t="s">
        <v>20</v>
      </c>
      <c r="D10" s="26" t="s">
        <v>6</v>
      </c>
    </row>
    <row r="11" spans="1:6" ht="20.149999999999999" customHeight="1" x14ac:dyDescent="0.3">
      <c r="A11" s="22">
        <v>1</v>
      </c>
      <c r="B11" s="17" t="s">
        <v>21</v>
      </c>
      <c r="C11" s="17" t="s">
        <v>22</v>
      </c>
      <c r="D11" s="26" t="s">
        <v>6</v>
      </c>
    </row>
    <row r="12" spans="1:6" ht="20.149999999999999" customHeight="1" x14ac:dyDescent="0.3">
      <c r="A12" s="22">
        <v>1</v>
      </c>
      <c r="B12" s="17" t="s">
        <v>23</v>
      </c>
      <c r="C12" s="17" t="s">
        <v>24</v>
      </c>
      <c r="D12" s="26" t="s">
        <v>6</v>
      </c>
    </row>
    <row r="13" spans="1:6" ht="20.149999999999999" customHeight="1" x14ac:dyDescent="0.3">
      <c r="A13" s="22">
        <v>1</v>
      </c>
      <c r="B13" s="17" t="s">
        <v>25</v>
      </c>
      <c r="C13" s="17" t="s">
        <v>26</v>
      </c>
      <c r="D13" s="26" t="s">
        <v>6</v>
      </c>
    </row>
    <row r="14" spans="1:6" ht="20.149999999999999" customHeight="1" x14ac:dyDescent="0.3">
      <c r="A14" s="22">
        <v>1</v>
      </c>
      <c r="B14" s="17" t="s">
        <v>27</v>
      </c>
      <c r="C14" s="17" t="s">
        <v>28</v>
      </c>
      <c r="D14" s="26" t="s">
        <v>6</v>
      </c>
    </row>
    <row r="15" spans="1:6" ht="20.149999999999999" customHeight="1" x14ac:dyDescent="0.3">
      <c r="A15" s="22">
        <v>1</v>
      </c>
      <c r="B15" s="17" t="s">
        <v>29</v>
      </c>
      <c r="C15" s="17" t="s">
        <v>30</v>
      </c>
      <c r="D15" s="26" t="s">
        <v>6</v>
      </c>
    </row>
    <row r="16" spans="1:6" ht="20.149999999999999" customHeight="1" x14ac:dyDescent="0.3">
      <c r="A16" s="22">
        <v>1</v>
      </c>
      <c r="B16" s="17" t="s">
        <v>31</v>
      </c>
      <c r="C16" s="17" t="s">
        <v>32</v>
      </c>
      <c r="D16" s="26" t="s">
        <v>6</v>
      </c>
    </row>
    <row r="17" spans="1:4" ht="20.149999999999999" customHeight="1" x14ac:dyDescent="0.3">
      <c r="A17" s="22">
        <v>1</v>
      </c>
      <c r="B17" s="17" t="s">
        <v>33</v>
      </c>
      <c r="C17" s="17" t="s">
        <v>34</v>
      </c>
      <c r="D17" s="26" t="s">
        <v>6</v>
      </c>
    </row>
    <row r="18" spans="1:4" ht="20.149999999999999" customHeight="1" x14ac:dyDescent="0.3">
      <c r="A18" s="22">
        <v>1</v>
      </c>
      <c r="B18" s="17" t="s">
        <v>35</v>
      </c>
      <c r="C18" s="17" t="s">
        <v>36</v>
      </c>
      <c r="D18" s="26" t="s">
        <v>6</v>
      </c>
    </row>
    <row r="19" spans="1:4" ht="20.149999999999999" customHeight="1" x14ac:dyDescent="0.3">
      <c r="A19" s="22">
        <v>1</v>
      </c>
      <c r="B19" s="17" t="s">
        <v>37</v>
      </c>
      <c r="C19" s="17" t="s">
        <v>38</v>
      </c>
      <c r="D19" s="26" t="s">
        <v>6</v>
      </c>
    </row>
    <row r="20" spans="1:4" ht="20.149999999999999" customHeight="1" x14ac:dyDescent="0.3">
      <c r="A20" s="22">
        <v>1</v>
      </c>
      <c r="B20" s="17" t="s">
        <v>39</v>
      </c>
      <c r="C20" s="17" t="s">
        <v>40</v>
      </c>
      <c r="D20" s="26" t="s">
        <v>6</v>
      </c>
    </row>
    <row r="21" spans="1:4" ht="20.149999999999999" customHeight="1" x14ac:dyDescent="0.3">
      <c r="A21" s="22">
        <v>2</v>
      </c>
      <c r="B21" s="17" t="s">
        <v>41</v>
      </c>
      <c r="C21" s="17" t="s">
        <v>42</v>
      </c>
      <c r="D21" s="26" t="s">
        <v>6</v>
      </c>
    </row>
    <row r="22" spans="1:4" ht="20.149999999999999" customHeight="1" x14ac:dyDescent="0.3">
      <c r="A22" s="22">
        <v>2</v>
      </c>
      <c r="B22" s="17" t="s">
        <v>43</v>
      </c>
      <c r="C22" s="17" t="s">
        <v>44</v>
      </c>
      <c r="D22" s="26" t="s">
        <v>6</v>
      </c>
    </row>
    <row r="23" spans="1:4" ht="20.149999999999999" customHeight="1" x14ac:dyDescent="0.3">
      <c r="A23" s="22">
        <v>2</v>
      </c>
      <c r="B23" s="17" t="s">
        <v>45</v>
      </c>
      <c r="C23" s="17" t="s">
        <v>46</v>
      </c>
      <c r="D23" s="26" t="s">
        <v>6</v>
      </c>
    </row>
    <row r="24" spans="1:4" ht="20.149999999999999" customHeight="1" x14ac:dyDescent="0.3">
      <c r="A24" s="22">
        <v>2</v>
      </c>
      <c r="B24" s="17" t="s">
        <v>47</v>
      </c>
      <c r="C24" s="17" t="s">
        <v>48</v>
      </c>
      <c r="D24" s="26" t="s">
        <v>6</v>
      </c>
    </row>
    <row r="25" spans="1:4" ht="20.149999999999999" customHeight="1" x14ac:dyDescent="0.3">
      <c r="A25" s="22">
        <v>2</v>
      </c>
      <c r="B25" s="17" t="s">
        <v>49</v>
      </c>
      <c r="C25" s="17" t="s">
        <v>50</v>
      </c>
      <c r="D25" s="26" t="s">
        <v>6</v>
      </c>
    </row>
    <row r="26" spans="1:4" ht="20.149999999999999" customHeight="1" x14ac:dyDescent="0.3">
      <c r="A26" s="22">
        <v>2</v>
      </c>
      <c r="B26" s="17" t="s">
        <v>51</v>
      </c>
      <c r="C26" s="17" t="s">
        <v>52</v>
      </c>
      <c r="D26" s="26" t="s">
        <v>6</v>
      </c>
    </row>
    <row r="27" spans="1:4" ht="20.149999999999999" customHeight="1" x14ac:dyDescent="0.3">
      <c r="A27" s="22">
        <v>2</v>
      </c>
      <c r="B27" s="17" t="s">
        <v>53</v>
      </c>
      <c r="C27" s="17" t="s">
        <v>54</v>
      </c>
      <c r="D27" s="26" t="s">
        <v>6</v>
      </c>
    </row>
    <row r="28" spans="1:4" ht="20.149999999999999" customHeight="1" x14ac:dyDescent="0.3">
      <c r="A28" s="22">
        <v>2</v>
      </c>
      <c r="B28" s="17" t="s">
        <v>55</v>
      </c>
      <c r="C28" s="17" t="s">
        <v>56</v>
      </c>
      <c r="D28" s="26" t="s">
        <v>6</v>
      </c>
    </row>
    <row r="29" spans="1:4" ht="20.149999999999999" customHeight="1" x14ac:dyDescent="0.3">
      <c r="A29" s="22">
        <v>2</v>
      </c>
      <c r="B29" s="17" t="s">
        <v>57</v>
      </c>
      <c r="C29" s="17" t="s">
        <v>58</v>
      </c>
      <c r="D29" s="26" t="s">
        <v>6</v>
      </c>
    </row>
    <row r="30" spans="1:4" ht="20.149999999999999" customHeight="1" x14ac:dyDescent="0.3">
      <c r="A30" s="22">
        <v>2</v>
      </c>
      <c r="B30" s="17" t="s">
        <v>59</v>
      </c>
      <c r="C30" s="17" t="s">
        <v>60</v>
      </c>
      <c r="D30" s="26" t="s">
        <v>6</v>
      </c>
    </row>
    <row r="31" spans="1:4" ht="20.149999999999999" customHeight="1" x14ac:dyDescent="0.3">
      <c r="A31" s="22">
        <v>2</v>
      </c>
      <c r="B31" s="17" t="s">
        <v>61</v>
      </c>
      <c r="C31" s="17" t="s">
        <v>62</v>
      </c>
      <c r="D31" s="26" t="s">
        <v>6</v>
      </c>
    </row>
    <row r="32" spans="1:4" ht="20.149999999999999" customHeight="1" x14ac:dyDescent="0.3">
      <c r="A32" s="22">
        <v>2</v>
      </c>
      <c r="B32" s="17" t="s">
        <v>63</v>
      </c>
      <c r="C32" s="17" t="s">
        <v>64</v>
      </c>
      <c r="D32" s="26" t="s">
        <v>6</v>
      </c>
    </row>
    <row r="33" spans="1:4" ht="20.149999999999999" customHeight="1" x14ac:dyDescent="0.3">
      <c r="A33" s="22">
        <v>2</v>
      </c>
      <c r="B33" s="17" t="s">
        <v>65</v>
      </c>
      <c r="C33" s="17" t="s">
        <v>66</v>
      </c>
      <c r="D33" s="26" t="s">
        <v>6</v>
      </c>
    </row>
    <row r="34" spans="1:4" ht="20.149999999999999" customHeight="1" x14ac:dyDescent="0.3">
      <c r="A34" s="22">
        <v>2</v>
      </c>
      <c r="B34" s="17" t="s">
        <v>67</v>
      </c>
      <c r="C34" s="17" t="s">
        <v>68</v>
      </c>
      <c r="D34" s="26" t="s">
        <v>6</v>
      </c>
    </row>
    <row r="35" spans="1:4" ht="20.149999999999999" customHeight="1" x14ac:dyDescent="0.3">
      <c r="A35" s="22">
        <v>2</v>
      </c>
      <c r="B35" s="17" t="s">
        <v>69</v>
      </c>
      <c r="C35" s="17" t="s">
        <v>70</v>
      </c>
      <c r="D35" s="26" t="s">
        <v>6</v>
      </c>
    </row>
    <row r="36" spans="1:4" ht="20.149999999999999" customHeight="1" x14ac:dyDescent="0.3">
      <c r="A36" s="22">
        <v>2</v>
      </c>
      <c r="B36" s="17" t="s">
        <v>71</v>
      </c>
      <c r="C36" s="17" t="s">
        <v>72</v>
      </c>
      <c r="D36" s="26" t="s">
        <v>6</v>
      </c>
    </row>
    <row r="37" spans="1:4" ht="20.149999999999999" customHeight="1" x14ac:dyDescent="0.3">
      <c r="A37" s="22">
        <v>2</v>
      </c>
      <c r="B37" s="17" t="s">
        <v>73</v>
      </c>
      <c r="C37" s="17" t="s">
        <v>74</v>
      </c>
      <c r="D37" s="26" t="s">
        <v>6</v>
      </c>
    </row>
    <row r="38" spans="1:4" ht="20.149999999999999" customHeight="1" x14ac:dyDescent="0.3">
      <c r="A38" s="23" t="s">
        <v>527</v>
      </c>
      <c r="B38" s="18" t="s">
        <v>528</v>
      </c>
      <c r="C38" s="18" t="s">
        <v>529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531</v>
      </c>
      <c r="C39" s="18" t="s">
        <v>532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533</v>
      </c>
      <c r="C40" s="18" t="s">
        <v>50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534</v>
      </c>
      <c r="C41" s="18" t="s">
        <v>535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536</v>
      </c>
      <c r="C42" s="18" t="s">
        <v>76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537</v>
      </c>
      <c r="C43" s="18" t="s">
        <v>538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539</v>
      </c>
      <c r="C44" s="18" t="s">
        <v>540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541</v>
      </c>
      <c r="C45" s="18" t="s">
        <v>542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543</v>
      </c>
      <c r="C46" s="18" t="s">
        <v>544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545</v>
      </c>
      <c r="C47" s="18" t="s">
        <v>546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547</v>
      </c>
      <c r="C48" s="18" t="s">
        <v>174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548</v>
      </c>
      <c r="C49" s="18" t="s">
        <v>549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550</v>
      </c>
      <c r="C50" s="18" t="s">
        <v>220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551</v>
      </c>
      <c r="C51" s="18" t="s">
        <v>552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553</v>
      </c>
      <c r="C52" s="18" t="s">
        <v>244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554</v>
      </c>
      <c r="C53" s="18" t="s">
        <v>555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261</v>
      </c>
      <c r="C54" s="18" t="s">
        <v>262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556</v>
      </c>
      <c r="C55" s="18" t="s">
        <v>557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558</v>
      </c>
      <c r="C56" s="18" t="s">
        <v>559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560</v>
      </c>
      <c r="C57" s="18" t="s">
        <v>561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562</v>
      </c>
      <c r="C58" s="18" t="s">
        <v>563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564</v>
      </c>
      <c r="C59" s="18" t="s">
        <v>565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566</v>
      </c>
      <c r="C60" s="18" t="s">
        <v>567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568</v>
      </c>
      <c r="C61" s="18" t="s">
        <v>569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570</v>
      </c>
      <c r="C62" s="18" t="s">
        <v>420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571</v>
      </c>
      <c r="C63" s="18" t="s">
        <v>572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573</v>
      </c>
      <c r="C64" s="18" t="s">
        <v>574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575</v>
      </c>
      <c r="C65" s="18" t="s">
        <v>576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577</v>
      </c>
      <c r="C66" s="18" t="s">
        <v>578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579</v>
      </c>
      <c r="C67" s="18" t="s">
        <v>580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247</v>
      </c>
      <c r="C68" s="18" t="s">
        <v>248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581</v>
      </c>
      <c r="C69" s="18" t="s">
        <v>582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583</v>
      </c>
      <c r="C70" s="18" t="s">
        <v>584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585</v>
      </c>
      <c r="C71" s="18" t="s">
        <v>586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587</v>
      </c>
      <c r="C72" s="18" t="s">
        <v>588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589</v>
      </c>
      <c r="C73" s="18" t="s">
        <v>590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591</v>
      </c>
      <c r="C74" s="18" t="s">
        <v>592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593</v>
      </c>
      <c r="C75" s="18" t="s">
        <v>594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595</v>
      </c>
      <c r="C76" s="18" t="s">
        <v>596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597</v>
      </c>
      <c r="C77" s="18" t="s">
        <v>598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599</v>
      </c>
      <c r="C78" s="18" t="s">
        <v>600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601</v>
      </c>
      <c r="C79" s="18" t="s">
        <v>601</v>
      </c>
      <c r="D79" s="27" t="s">
        <v>530</v>
      </c>
    </row>
    <row r="80" spans="1:4" ht="20.149999999999999" customHeight="1" x14ac:dyDescent="0.3">
      <c r="A80" s="24">
        <v>1</v>
      </c>
      <c r="B80" s="19" t="s">
        <v>613</v>
      </c>
      <c r="C80" s="19" t="s">
        <v>614</v>
      </c>
      <c r="D80" s="28" t="s">
        <v>604</v>
      </c>
    </row>
    <row r="81" spans="1:4" ht="20.149999999999999" customHeight="1" x14ac:dyDescent="0.3">
      <c r="A81" s="24">
        <v>1</v>
      </c>
      <c r="B81" s="19" t="s">
        <v>615</v>
      </c>
      <c r="C81" s="19" t="s">
        <v>616</v>
      </c>
      <c r="D81" s="28" t="s">
        <v>604</v>
      </c>
    </row>
    <row r="82" spans="1:4" ht="20.149999999999999" customHeight="1" x14ac:dyDescent="0.3">
      <c r="A82" s="24">
        <v>1</v>
      </c>
      <c r="B82" s="19" t="s">
        <v>617</v>
      </c>
      <c r="C82" s="19" t="s">
        <v>618</v>
      </c>
      <c r="D82" s="28" t="s">
        <v>604</v>
      </c>
    </row>
    <row r="83" spans="1:4" ht="20.149999999999999" customHeight="1" x14ac:dyDescent="0.3">
      <c r="A83" s="24">
        <v>2</v>
      </c>
      <c r="B83" s="19" t="s">
        <v>619</v>
      </c>
      <c r="C83" s="19" t="s">
        <v>620</v>
      </c>
      <c r="D83" s="28" t="s">
        <v>604</v>
      </c>
    </row>
    <row r="84" spans="1:4" ht="20.149999999999999" customHeight="1" x14ac:dyDescent="0.3">
      <c r="A84" s="24">
        <v>2</v>
      </c>
      <c r="B84" s="19" t="s">
        <v>621</v>
      </c>
      <c r="C84" s="19" t="s">
        <v>622</v>
      </c>
      <c r="D84" s="28" t="s">
        <v>604</v>
      </c>
    </row>
    <row r="85" spans="1:4" ht="20.149999999999999" customHeight="1" x14ac:dyDescent="0.3">
      <c r="A85" s="24">
        <v>2</v>
      </c>
      <c r="B85" s="19" t="s">
        <v>623</v>
      </c>
      <c r="C85" s="19" t="s">
        <v>624</v>
      </c>
      <c r="D85" s="28" t="s">
        <v>604</v>
      </c>
    </row>
    <row r="86" spans="1:4" ht="20.149999999999999" customHeight="1" x14ac:dyDescent="0.3">
      <c r="A86" s="24">
        <v>2</v>
      </c>
      <c r="B86" s="19" t="s">
        <v>625</v>
      </c>
      <c r="C86" s="19" t="s">
        <v>626</v>
      </c>
      <c r="D86" s="28" t="s">
        <v>604</v>
      </c>
    </row>
    <row r="87" spans="1:4" ht="20.149999999999999" customHeight="1" x14ac:dyDescent="0.3">
      <c r="A87" s="24">
        <v>2</v>
      </c>
      <c r="B87" s="19" t="s">
        <v>627</v>
      </c>
      <c r="C87" s="19" t="s">
        <v>628</v>
      </c>
      <c r="D87" s="28" t="s">
        <v>604</v>
      </c>
    </row>
    <row r="88" spans="1:4" ht="20.149999999999999" customHeight="1" x14ac:dyDescent="0.3">
      <c r="A88" s="78">
        <v>1</v>
      </c>
      <c r="B88" s="21" t="s">
        <v>736</v>
      </c>
      <c r="C88" s="21" t="s">
        <v>737</v>
      </c>
      <c r="D88" s="79" t="s">
        <v>731</v>
      </c>
    </row>
    <row r="89" spans="1:4" ht="20.149999999999999" customHeight="1" x14ac:dyDescent="0.3">
      <c r="A89" s="78">
        <v>1</v>
      </c>
      <c r="B89" s="21" t="s">
        <v>738</v>
      </c>
      <c r="C89" s="21" t="s">
        <v>739</v>
      </c>
      <c r="D89" s="79" t="s">
        <v>731</v>
      </c>
    </row>
    <row r="90" spans="1:4" ht="20.149999999999999" customHeight="1" x14ac:dyDescent="0.3">
      <c r="A90" s="78">
        <v>1</v>
      </c>
      <c r="B90" s="21" t="s">
        <v>740</v>
      </c>
      <c r="C90" s="21" t="s">
        <v>741</v>
      </c>
      <c r="D90" s="79" t="s">
        <v>731</v>
      </c>
    </row>
    <row r="91" spans="1:4" ht="20.149999999999999" customHeight="1" x14ac:dyDescent="0.3">
      <c r="A91" s="78">
        <v>1</v>
      </c>
      <c r="B91" s="21" t="s">
        <v>742</v>
      </c>
      <c r="C91" s="21" t="s">
        <v>743</v>
      </c>
      <c r="D91" s="79" t="s">
        <v>731</v>
      </c>
    </row>
    <row r="92" spans="1:4" ht="20.149999999999999" customHeight="1" x14ac:dyDescent="0.3">
      <c r="A92" s="78">
        <v>1</v>
      </c>
      <c r="B92" s="21" t="s">
        <v>744</v>
      </c>
      <c r="C92" s="21" t="s">
        <v>745</v>
      </c>
      <c r="D92" s="79" t="s">
        <v>731</v>
      </c>
    </row>
    <row r="93" spans="1:4" ht="20.149999999999999" customHeight="1" x14ac:dyDescent="0.3">
      <c r="A93" s="78">
        <v>1</v>
      </c>
      <c r="B93" s="21" t="s">
        <v>746</v>
      </c>
      <c r="C93" s="21" t="s">
        <v>747</v>
      </c>
      <c r="D93" s="79" t="s">
        <v>731</v>
      </c>
    </row>
    <row r="94" spans="1:4" ht="20.149999999999999" customHeight="1" x14ac:dyDescent="0.3">
      <c r="A94" s="78" t="s">
        <v>748</v>
      </c>
      <c r="B94" s="21" t="s">
        <v>749</v>
      </c>
      <c r="C94" s="21" t="s">
        <v>750</v>
      </c>
      <c r="D94" s="79" t="s">
        <v>731</v>
      </c>
    </row>
    <row r="95" spans="1:4" ht="20.149999999999999" customHeight="1" x14ac:dyDescent="0.3">
      <c r="A95" s="78" t="s">
        <v>748</v>
      </c>
      <c r="B95" s="21" t="s">
        <v>732</v>
      </c>
      <c r="C95" s="21" t="s">
        <v>733</v>
      </c>
      <c r="D95" s="79" t="s">
        <v>731</v>
      </c>
    </row>
    <row r="96" spans="1:4" ht="20.149999999999999" customHeight="1" x14ac:dyDescent="0.3">
      <c r="A96" s="78" t="s">
        <v>748</v>
      </c>
      <c r="B96" s="21" t="s">
        <v>751</v>
      </c>
      <c r="C96" s="21" t="s">
        <v>752</v>
      </c>
      <c r="D96" s="79" t="s">
        <v>731</v>
      </c>
    </row>
    <row r="97" spans="1:4" ht="20.149999999999999" customHeight="1" x14ac:dyDescent="0.3">
      <c r="A97" s="78" t="s">
        <v>748</v>
      </c>
      <c r="B97" s="21" t="s">
        <v>753</v>
      </c>
      <c r="C97" s="21" t="s">
        <v>754</v>
      </c>
      <c r="D97" s="79" t="s">
        <v>731</v>
      </c>
    </row>
    <row r="98" spans="1:4" ht="20.149999999999999" customHeight="1" x14ac:dyDescent="0.3">
      <c r="A98" s="78" t="s">
        <v>748</v>
      </c>
      <c r="B98" s="21" t="s">
        <v>746</v>
      </c>
      <c r="C98" s="21" t="s">
        <v>755</v>
      </c>
      <c r="D98" s="79" t="s">
        <v>731</v>
      </c>
    </row>
    <row r="99" spans="1:4" ht="20.149999999999999" customHeight="1" x14ac:dyDescent="0.3">
      <c r="A99" s="25">
        <v>1</v>
      </c>
      <c r="B99" s="20" t="s">
        <v>756</v>
      </c>
      <c r="C99" s="20" t="s">
        <v>756</v>
      </c>
      <c r="D99" s="29" t="s">
        <v>757</v>
      </c>
    </row>
    <row r="100" spans="1:4" ht="20.149999999999999" customHeight="1" x14ac:dyDescent="0.3">
      <c r="A100" s="33">
        <v>2</v>
      </c>
      <c r="B100" s="34" t="s">
        <v>758</v>
      </c>
      <c r="C100" s="34" t="s">
        <v>758</v>
      </c>
      <c r="D100" s="35" t="s">
        <v>757</v>
      </c>
    </row>
    <row r="101" spans="1:4" ht="20.149999999999999" customHeight="1" x14ac:dyDescent="0.3">
      <c r="A101" s="59" t="s">
        <v>798</v>
      </c>
      <c r="B101" s="67">
        <f>SUBTOTAL(103,Table24[Name])</f>
        <v>98</v>
      </c>
      <c r="C101" s="80"/>
      <c r="D101" s="64"/>
    </row>
  </sheetData>
  <sheetProtection algorithmName="SHA-512" hashValue="L3PC0dFSG5wObyQIA+lWkXIQ3gJE992WrJphBgNc9+k8yAAEgSWmdQbbEIoqp5K/2r0x5MMOvrFu6kjATWA5VA==" saltValue="L+Ejq/GpBtzqJigFc0fCww==" spinCount="100000" sheet="1" objects="1" scenarios="1" sort="0" autoFilter="0"/>
  <mergeCells count="1">
    <mergeCell ref="A1:D1"/>
  </mergeCells>
  <hyperlinks>
    <hyperlink ref="F2" location="Contents!A1" display="Contents" xr:uid="{504FFAB1-24D1-4226-A3DB-D1C6ADACA9F7}"/>
  </hyperlinks>
  <pageMargins left="0.7" right="0.7" top="0.75" bottom="0.75" header="0.3" footer="0.3"/>
  <tableParts count="1">
    <tablePart r:id="rId1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E22D9-6C2D-467E-A426-8E6D13426D20}">
  <sheetPr codeName="Sheet25"/>
  <dimension ref="A1:F104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3.08203125" style="1" customWidth="1"/>
    <col min="2" max="2" width="58.08203125" customWidth="1"/>
    <col min="3" max="3" width="52.5" customWidth="1"/>
    <col min="4" max="4" width="21.33203125" customWidth="1"/>
  </cols>
  <sheetData>
    <row r="1" spans="1:6" s="41" customFormat="1" ht="98.15" customHeight="1" x14ac:dyDescent="0.3">
      <c r="A1" s="77" t="s">
        <v>772</v>
      </c>
      <c r="B1" s="77"/>
      <c r="C1" s="77"/>
      <c r="D1" s="77"/>
    </row>
    <row r="2" spans="1:6" s="40" customFormat="1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4</v>
      </c>
      <c r="B3" s="17" t="s">
        <v>109</v>
      </c>
      <c r="C3" s="17" t="s">
        <v>110</v>
      </c>
      <c r="D3" s="26" t="s">
        <v>6</v>
      </c>
    </row>
    <row r="4" spans="1:6" ht="20.149999999999999" customHeight="1" x14ac:dyDescent="0.3">
      <c r="A4" s="22">
        <v>4</v>
      </c>
      <c r="B4" s="17" t="s">
        <v>111</v>
      </c>
      <c r="C4" s="17" t="s">
        <v>112</v>
      </c>
      <c r="D4" s="26" t="s">
        <v>6</v>
      </c>
    </row>
    <row r="5" spans="1:6" ht="20.149999999999999" customHeight="1" x14ac:dyDescent="0.3">
      <c r="A5" s="22">
        <v>4</v>
      </c>
      <c r="B5" s="17" t="s">
        <v>113</v>
      </c>
      <c r="C5" s="17" t="s">
        <v>114</v>
      </c>
      <c r="D5" s="26" t="s">
        <v>6</v>
      </c>
    </row>
    <row r="6" spans="1:6" ht="20.149999999999999" customHeight="1" x14ac:dyDescent="0.3">
      <c r="A6" s="22">
        <v>4</v>
      </c>
      <c r="B6" s="17" t="s">
        <v>115</v>
      </c>
      <c r="C6" s="17" t="s">
        <v>116</v>
      </c>
      <c r="D6" s="26" t="s">
        <v>6</v>
      </c>
    </row>
    <row r="7" spans="1:6" ht="20.149999999999999" customHeight="1" x14ac:dyDescent="0.3">
      <c r="A7" s="22">
        <v>4</v>
      </c>
      <c r="B7" s="17" t="s">
        <v>117</v>
      </c>
      <c r="C7" s="17" t="s">
        <v>118</v>
      </c>
      <c r="D7" s="26" t="s">
        <v>6</v>
      </c>
    </row>
    <row r="8" spans="1:6" ht="20.149999999999999" customHeight="1" x14ac:dyDescent="0.3">
      <c r="A8" s="22">
        <v>4</v>
      </c>
      <c r="B8" s="17" t="s">
        <v>119</v>
      </c>
      <c r="C8" s="17" t="s">
        <v>120</v>
      </c>
      <c r="D8" s="26" t="s">
        <v>6</v>
      </c>
    </row>
    <row r="9" spans="1:6" ht="20.149999999999999" customHeight="1" x14ac:dyDescent="0.3">
      <c r="A9" s="22">
        <v>4</v>
      </c>
      <c r="B9" s="17" t="s">
        <v>121</v>
      </c>
      <c r="C9" s="17" t="s">
        <v>122</v>
      </c>
      <c r="D9" s="26" t="s">
        <v>6</v>
      </c>
    </row>
    <row r="10" spans="1:6" ht="20.149999999999999" customHeight="1" x14ac:dyDescent="0.3">
      <c r="A10" s="22">
        <v>4</v>
      </c>
      <c r="B10" s="17" t="s">
        <v>123</v>
      </c>
      <c r="C10" s="17" t="s">
        <v>124</v>
      </c>
      <c r="D10" s="26" t="s">
        <v>6</v>
      </c>
    </row>
    <row r="11" spans="1:6" ht="20.149999999999999" customHeight="1" x14ac:dyDescent="0.3">
      <c r="A11" s="22">
        <v>4</v>
      </c>
      <c r="B11" s="17" t="s">
        <v>125</v>
      </c>
      <c r="C11" s="17" t="s">
        <v>126</v>
      </c>
      <c r="D11" s="26" t="s">
        <v>6</v>
      </c>
    </row>
    <row r="12" spans="1:6" ht="20.149999999999999" customHeight="1" x14ac:dyDescent="0.3">
      <c r="A12" s="22">
        <v>4</v>
      </c>
      <c r="B12" s="17" t="s">
        <v>127</v>
      </c>
      <c r="C12" s="17" t="s">
        <v>128</v>
      </c>
      <c r="D12" s="26" t="s">
        <v>6</v>
      </c>
    </row>
    <row r="13" spans="1:6" ht="20.149999999999999" customHeight="1" x14ac:dyDescent="0.3">
      <c r="A13" s="22">
        <v>4</v>
      </c>
      <c r="B13" s="17" t="s">
        <v>129</v>
      </c>
      <c r="C13" s="17" t="s">
        <v>130</v>
      </c>
      <c r="D13" s="26" t="s">
        <v>6</v>
      </c>
    </row>
    <row r="14" spans="1:6" ht="20.149999999999999" customHeight="1" x14ac:dyDescent="0.3">
      <c r="A14" s="22">
        <v>4</v>
      </c>
      <c r="B14" s="17" t="s">
        <v>131</v>
      </c>
      <c r="C14" s="17" t="s">
        <v>132</v>
      </c>
      <c r="D14" s="26" t="s">
        <v>6</v>
      </c>
    </row>
    <row r="15" spans="1:6" ht="20.149999999999999" customHeight="1" x14ac:dyDescent="0.3">
      <c r="A15" s="22">
        <v>4</v>
      </c>
      <c r="B15" s="17" t="s">
        <v>133</v>
      </c>
      <c r="C15" s="17" t="s">
        <v>134</v>
      </c>
      <c r="D15" s="26" t="s">
        <v>6</v>
      </c>
    </row>
    <row r="16" spans="1:6" ht="20.149999999999999" customHeight="1" x14ac:dyDescent="0.3">
      <c r="A16" s="22">
        <v>4</v>
      </c>
      <c r="B16" s="17" t="s">
        <v>135</v>
      </c>
      <c r="C16" s="17" t="s">
        <v>136</v>
      </c>
      <c r="D16" s="26" t="s">
        <v>6</v>
      </c>
    </row>
    <row r="17" spans="1:4" ht="20.149999999999999" customHeight="1" x14ac:dyDescent="0.3">
      <c r="A17" s="22">
        <v>4</v>
      </c>
      <c r="B17" s="17" t="s">
        <v>137</v>
      </c>
      <c r="C17" s="17" t="s">
        <v>138</v>
      </c>
      <c r="D17" s="26" t="s">
        <v>6</v>
      </c>
    </row>
    <row r="18" spans="1:4" ht="20.149999999999999" customHeight="1" x14ac:dyDescent="0.3">
      <c r="A18" s="22">
        <v>4</v>
      </c>
      <c r="B18" s="17" t="s">
        <v>139</v>
      </c>
      <c r="C18" s="17" t="s">
        <v>140</v>
      </c>
      <c r="D18" s="26" t="s">
        <v>6</v>
      </c>
    </row>
    <row r="19" spans="1:4" ht="20.149999999999999" customHeight="1" x14ac:dyDescent="0.3">
      <c r="A19" s="22">
        <v>4</v>
      </c>
      <c r="B19" s="17" t="s">
        <v>141</v>
      </c>
      <c r="C19" s="17" t="s">
        <v>142</v>
      </c>
      <c r="D19" s="26" t="s">
        <v>6</v>
      </c>
    </row>
    <row r="20" spans="1:4" ht="20.149999999999999" customHeight="1" x14ac:dyDescent="0.3">
      <c r="A20" s="22">
        <v>4</v>
      </c>
      <c r="B20" s="17" t="s">
        <v>143</v>
      </c>
      <c r="C20" s="17" t="s">
        <v>144</v>
      </c>
      <c r="D20" s="26" t="s">
        <v>6</v>
      </c>
    </row>
    <row r="21" spans="1:4" ht="20.149999999999999" customHeight="1" x14ac:dyDescent="0.3">
      <c r="A21" s="22">
        <v>7</v>
      </c>
      <c r="B21" s="17" t="s">
        <v>215</v>
      </c>
      <c r="C21" s="17" t="s">
        <v>216</v>
      </c>
      <c r="D21" s="26" t="s">
        <v>6</v>
      </c>
    </row>
    <row r="22" spans="1:4" ht="20.149999999999999" customHeight="1" x14ac:dyDescent="0.3">
      <c r="A22" s="22">
        <v>7</v>
      </c>
      <c r="B22" s="17" t="s">
        <v>217</v>
      </c>
      <c r="C22" s="17" t="s">
        <v>218</v>
      </c>
      <c r="D22" s="26" t="s">
        <v>6</v>
      </c>
    </row>
    <row r="23" spans="1:4" ht="20.149999999999999" customHeight="1" x14ac:dyDescent="0.3">
      <c r="A23" s="22">
        <v>7</v>
      </c>
      <c r="B23" s="17" t="s">
        <v>219</v>
      </c>
      <c r="C23" s="17" t="s">
        <v>220</v>
      </c>
      <c r="D23" s="26" t="s">
        <v>6</v>
      </c>
    </row>
    <row r="24" spans="1:4" ht="20.149999999999999" customHeight="1" x14ac:dyDescent="0.3">
      <c r="A24" s="22">
        <v>7</v>
      </c>
      <c r="B24" s="17" t="s">
        <v>221</v>
      </c>
      <c r="C24" s="17" t="s">
        <v>222</v>
      </c>
      <c r="D24" s="26" t="s">
        <v>6</v>
      </c>
    </row>
    <row r="25" spans="1:4" ht="20.149999999999999" customHeight="1" x14ac:dyDescent="0.3">
      <c r="A25" s="22">
        <v>7</v>
      </c>
      <c r="B25" s="17" t="s">
        <v>223</v>
      </c>
      <c r="C25" s="17" t="s">
        <v>224</v>
      </c>
      <c r="D25" s="26" t="s">
        <v>6</v>
      </c>
    </row>
    <row r="26" spans="1:4" ht="20.149999999999999" customHeight="1" x14ac:dyDescent="0.3">
      <c r="A26" s="22">
        <v>7</v>
      </c>
      <c r="B26" s="17" t="s">
        <v>225</v>
      </c>
      <c r="C26" s="17" t="s">
        <v>226</v>
      </c>
      <c r="D26" s="26" t="s">
        <v>6</v>
      </c>
    </row>
    <row r="27" spans="1:4" ht="20.149999999999999" customHeight="1" x14ac:dyDescent="0.3">
      <c r="A27" s="22">
        <v>7</v>
      </c>
      <c r="B27" s="17" t="s">
        <v>227</v>
      </c>
      <c r="C27" s="17" t="s">
        <v>228</v>
      </c>
      <c r="D27" s="26" t="s">
        <v>6</v>
      </c>
    </row>
    <row r="28" spans="1:4" ht="20.149999999999999" customHeight="1" x14ac:dyDescent="0.3">
      <c r="A28" s="22">
        <v>7</v>
      </c>
      <c r="B28" s="17" t="s">
        <v>229</v>
      </c>
      <c r="C28" s="17" t="s">
        <v>230</v>
      </c>
      <c r="D28" s="26" t="s">
        <v>6</v>
      </c>
    </row>
    <row r="29" spans="1:4" ht="20.149999999999999" customHeight="1" x14ac:dyDescent="0.3">
      <c r="A29" s="22">
        <v>7</v>
      </c>
      <c r="B29" s="17" t="s">
        <v>231</v>
      </c>
      <c r="C29" s="17" t="s">
        <v>232</v>
      </c>
      <c r="D29" s="26" t="s">
        <v>6</v>
      </c>
    </row>
    <row r="30" spans="1:4" ht="20.149999999999999" customHeight="1" x14ac:dyDescent="0.3">
      <c r="A30" s="22">
        <v>7</v>
      </c>
      <c r="B30" s="17" t="s">
        <v>233</v>
      </c>
      <c r="C30" s="17" t="s">
        <v>234</v>
      </c>
      <c r="D30" s="26" t="s">
        <v>6</v>
      </c>
    </row>
    <row r="31" spans="1:4" ht="20.149999999999999" customHeight="1" x14ac:dyDescent="0.3">
      <c r="A31" s="22">
        <v>7</v>
      </c>
      <c r="B31" s="17" t="s">
        <v>235</v>
      </c>
      <c r="C31" s="17" t="s">
        <v>236</v>
      </c>
      <c r="D31" s="26" t="s">
        <v>6</v>
      </c>
    </row>
    <row r="32" spans="1:4" ht="20.149999999999999" customHeight="1" x14ac:dyDescent="0.3">
      <c r="A32" s="22">
        <v>7</v>
      </c>
      <c r="B32" s="17" t="s">
        <v>237</v>
      </c>
      <c r="C32" s="17" t="s">
        <v>238</v>
      </c>
      <c r="D32" s="26" t="s">
        <v>6</v>
      </c>
    </row>
    <row r="33" spans="1:4" ht="20.149999999999999" customHeight="1" x14ac:dyDescent="0.3">
      <c r="A33" s="22">
        <v>7</v>
      </c>
      <c r="B33" s="17" t="s">
        <v>239</v>
      </c>
      <c r="C33" s="17" t="s">
        <v>240</v>
      </c>
      <c r="D33" s="26" t="s">
        <v>6</v>
      </c>
    </row>
    <row r="34" spans="1:4" ht="20.149999999999999" customHeight="1" x14ac:dyDescent="0.3">
      <c r="A34" s="22">
        <v>7</v>
      </c>
      <c r="B34" s="17" t="s">
        <v>241</v>
      </c>
      <c r="C34" s="17" t="s">
        <v>242</v>
      </c>
      <c r="D34" s="26" t="s">
        <v>6</v>
      </c>
    </row>
    <row r="35" spans="1:4" ht="20.149999999999999" customHeight="1" x14ac:dyDescent="0.3">
      <c r="A35" s="22">
        <v>7</v>
      </c>
      <c r="B35" s="17" t="s">
        <v>243</v>
      </c>
      <c r="C35" s="17" t="s">
        <v>244</v>
      </c>
      <c r="D35" s="26" t="s">
        <v>6</v>
      </c>
    </row>
    <row r="36" spans="1:4" ht="20.149999999999999" customHeight="1" x14ac:dyDescent="0.3">
      <c r="A36" s="22">
        <v>7</v>
      </c>
      <c r="B36" s="17" t="s">
        <v>245</v>
      </c>
      <c r="C36" s="17" t="s">
        <v>246</v>
      </c>
      <c r="D36" s="26" t="s">
        <v>6</v>
      </c>
    </row>
    <row r="37" spans="1:4" ht="20.149999999999999" customHeight="1" x14ac:dyDescent="0.3">
      <c r="A37" s="22">
        <v>7</v>
      </c>
      <c r="B37" s="17" t="s">
        <v>247</v>
      </c>
      <c r="C37" s="17" t="s">
        <v>248</v>
      </c>
      <c r="D37" s="26" t="s">
        <v>6</v>
      </c>
    </row>
    <row r="38" spans="1:4" ht="20.149999999999999" customHeight="1" x14ac:dyDescent="0.3">
      <c r="A38" s="23" t="s">
        <v>527</v>
      </c>
      <c r="B38" s="18" t="s">
        <v>528</v>
      </c>
      <c r="C38" s="18" t="s">
        <v>529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531</v>
      </c>
      <c r="C39" s="18" t="s">
        <v>532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533</v>
      </c>
      <c r="C40" s="18" t="s">
        <v>50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534</v>
      </c>
      <c r="C41" s="18" t="s">
        <v>535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536</v>
      </c>
      <c r="C42" s="18" t="s">
        <v>76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537</v>
      </c>
      <c r="C43" s="18" t="s">
        <v>538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539</v>
      </c>
      <c r="C44" s="18" t="s">
        <v>540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541</v>
      </c>
      <c r="C45" s="18" t="s">
        <v>542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543</v>
      </c>
      <c r="C46" s="18" t="s">
        <v>544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545</v>
      </c>
      <c r="C47" s="18" t="s">
        <v>546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547</v>
      </c>
      <c r="C48" s="18" t="s">
        <v>174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548</v>
      </c>
      <c r="C49" s="18" t="s">
        <v>549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550</v>
      </c>
      <c r="C50" s="18" t="s">
        <v>220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551</v>
      </c>
      <c r="C51" s="18" t="s">
        <v>552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553</v>
      </c>
      <c r="C52" s="18" t="s">
        <v>244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554</v>
      </c>
      <c r="C53" s="18" t="s">
        <v>555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261</v>
      </c>
      <c r="C54" s="18" t="s">
        <v>262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556</v>
      </c>
      <c r="C55" s="18" t="s">
        <v>557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558</v>
      </c>
      <c r="C56" s="18" t="s">
        <v>559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560</v>
      </c>
      <c r="C57" s="18" t="s">
        <v>561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562</v>
      </c>
      <c r="C58" s="18" t="s">
        <v>563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564</v>
      </c>
      <c r="C59" s="18" t="s">
        <v>565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566</v>
      </c>
      <c r="C60" s="18" t="s">
        <v>567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568</v>
      </c>
      <c r="C61" s="18" t="s">
        <v>569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570</v>
      </c>
      <c r="C62" s="18" t="s">
        <v>420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571</v>
      </c>
      <c r="C63" s="18" t="s">
        <v>572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573</v>
      </c>
      <c r="C64" s="18" t="s">
        <v>574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575</v>
      </c>
      <c r="C65" s="18" t="s">
        <v>576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577</v>
      </c>
      <c r="C66" s="18" t="s">
        <v>578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579</v>
      </c>
      <c r="C67" s="18" t="s">
        <v>580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247</v>
      </c>
      <c r="C68" s="18" t="s">
        <v>248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581</v>
      </c>
      <c r="C69" s="18" t="s">
        <v>582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583</v>
      </c>
      <c r="C70" s="18" t="s">
        <v>584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585</v>
      </c>
      <c r="C71" s="18" t="s">
        <v>586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587</v>
      </c>
      <c r="C72" s="18" t="s">
        <v>588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589</v>
      </c>
      <c r="C73" s="18" t="s">
        <v>590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591</v>
      </c>
      <c r="C74" s="18" t="s">
        <v>592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593</v>
      </c>
      <c r="C75" s="18" t="s">
        <v>594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595</v>
      </c>
      <c r="C76" s="18" t="s">
        <v>596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597</v>
      </c>
      <c r="C77" s="18" t="s">
        <v>598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599</v>
      </c>
      <c r="C78" s="18" t="s">
        <v>600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601</v>
      </c>
      <c r="C79" s="18" t="s">
        <v>601</v>
      </c>
      <c r="D79" s="27" t="s">
        <v>530</v>
      </c>
    </row>
    <row r="80" spans="1:4" ht="20.149999999999999" customHeight="1" x14ac:dyDescent="0.3">
      <c r="A80" s="24">
        <v>7</v>
      </c>
      <c r="B80" s="19" t="s">
        <v>602</v>
      </c>
      <c r="C80" s="19" t="s">
        <v>603</v>
      </c>
      <c r="D80" s="28" t="s">
        <v>774</v>
      </c>
    </row>
    <row r="81" spans="1:4" ht="20.149999999999999" customHeight="1" x14ac:dyDescent="0.3">
      <c r="A81" s="24">
        <v>7</v>
      </c>
      <c r="B81" s="19" t="s">
        <v>609</v>
      </c>
      <c r="C81" s="19" t="s">
        <v>610</v>
      </c>
      <c r="D81" s="28" t="s">
        <v>774</v>
      </c>
    </row>
    <row r="82" spans="1:4" ht="20.149999999999999" customHeight="1" x14ac:dyDescent="0.3">
      <c r="A82" s="24">
        <v>7</v>
      </c>
      <c r="B82" s="19" t="s">
        <v>611</v>
      </c>
      <c r="C82" s="19" t="s">
        <v>612</v>
      </c>
      <c r="D82" s="28" t="s">
        <v>774</v>
      </c>
    </row>
    <row r="83" spans="1:4" ht="20.149999999999999" customHeight="1" x14ac:dyDescent="0.3">
      <c r="A83" s="24">
        <v>4</v>
      </c>
      <c r="B83" s="19" t="s">
        <v>631</v>
      </c>
      <c r="C83" s="19" t="s">
        <v>632</v>
      </c>
      <c r="D83" s="28" t="s">
        <v>604</v>
      </c>
    </row>
    <row r="84" spans="1:4" ht="20.149999999999999" customHeight="1" x14ac:dyDescent="0.3">
      <c r="A84" s="24">
        <v>4</v>
      </c>
      <c r="B84" s="19" t="s">
        <v>633</v>
      </c>
      <c r="C84" s="19" t="s">
        <v>634</v>
      </c>
      <c r="D84" s="28" t="s">
        <v>604</v>
      </c>
    </row>
    <row r="85" spans="1:4" ht="20.149999999999999" customHeight="1" x14ac:dyDescent="0.3">
      <c r="A85" s="24">
        <v>7</v>
      </c>
      <c r="B85" s="19" t="s">
        <v>653</v>
      </c>
      <c r="C85" s="19" t="s">
        <v>654</v>
      </c>
      <c r="D85" s="28" t="s">
        <v>604</v>
      </c>
    </row>
    <row r="86" spans="1:4" ht="20.149999999999999" customHeight="1" x14ac:dyDescent="0.3">
      <c r="A86" s="24">
        <v>7</v>
      </c>
      <c r="B86" s="19" t="s">
        <v>655</v>
      </c>
      <c r="C86" s="19" t="s">
        <v>656</v>
      </c>
      <c r="D86" s="28" t="s">
        <v>604</v>
      </c>
    </row>
    <row r="87" spans="1:4" ht="20.149999999999999" customHeight="1" x14ac:dyDescent="0.3">
      <c r="A87" s="24">
        <v>7</v>
      </c>
      <c r="B87" s="19" t="s">
        <v>657</v>
      </c>
      <c r="C87" s="19" t="s">
        <v>658</v>
      </c>
      <c r="D87" s="28" t="s">
        <v>604</v>
      </c>
    </row>
    <row r="88" spans="1:4" ht="20.149999999999999" customHeight="1" x14ac:dyDescent="0.3">
      <c r="A88" s="24">
        <v>7</v>
      </c>
      <c r="B88" s="19" t="s">
        <v>659</v>
      </c>
      <c r="C88" s="19" t="s">
        <v>660</v>
      </c>
      <c r="D88" s="28" t="s">
        <v>604</v>
      </c>
    </row>
    <row r="89" spans="1:4" ht="20.149999999999999" customHeight="1" x14ac:dyDescent="0.3">
      <c r="A89" s="24">
        <v>7</v>
      </c>
      <c r="B89" s="19" t="s">
        <v>661</v>
      </c>
      <c r="C89" s="19" t="s">
        <v>662</v>
      </c>
      <c r="D89" s="28" t="s">
        <v>604</v>
      </c>
    </row>
    <row r="90" spans="1:4" ht="20.149999999999999" customHeight="1" x14ac:dyDescent="0.3">
      <c r="A90" s="24">
        <v>7</v>
      </c>
      <c r="B90" s="19" t="s">
        <v>663</v>
      </c>
      <c r="C90" s="19" t="s">
        <v>664</v>
      </c>
      <c r="D90" s="28" t="s">
        <v>604</v>
      </c>
    </row>
    <row r="91" spans="1:4" ht="20.149999999999999" customHeight="1" x14ac:dyDescent="0.3">
      <c r="A91" s="24">
        <v>7</v>
      </c>
      <c r="B91" s="19" t="s">
        <v>665</v>
      </c>
      <c r="C91" s="19" t="s">
        <v>666</v>
      </c>
      <c r="D91" s="28" t="s">
        <v>604</v>
      </c>
    </row>
    <row r="92" spans="1:4" ht="20.149999999999999" customHeight="1" x14ac:dyDescent="0.3">
      <c r="A92" s="24">
        <v>7</v>
      </c>
      <c r="B92" s="19" t="s">
        <v>667</v>
      </c>
      <c r="C92" s="19" t="s">
        <v>668</v>
      </c>
      <c r="D92" s="28" t="s">
        <v>604</v>
      </c>
    </row>
    <row r="93" spans="1:4" ht="20.149999999999999" customHeight="1" x14ac:dyDescent="0.3">
      <c r="A93" s="24">
        <v>7</v>
      </c>
      <c r="B93" s="19" t="s">
        <v>669</v>
      </c>
      <c r="C93" s="19" t="s">
        <v>670</v>
      </c>
      <c r="D93" s="28" t="s">
        <v>604</v>
      </c>
    </row>
    <row r="94" spans="1:4" ht="20.149999999999999" customHeight="1" x14ac:dyDescent="0.3">
      <c r="A94" s="78">
        <v>4</v>
      </c>
      <c r="B94" s="21" t="s">
        <v>729</v>
      </c>
      <c r="C94" s="21" t="s">
        <v>730</v>
      </c>
      <c r="D94" s="79" t="s">
        <v>731</v>
      </c>
    </row>
    <row r="95" spans="1:4" ht="20.149999999999999" customHeight="1" x14ac:dyDescent="0.3">
      <c r="A95" s="78">
        <v>4</v>
      </c>
      <c r="B95" s="21" t="s">
        <v>732</v>
      </c>
      <c r="C95" s="21" t="s">
        <v>733</v>
      </c>
      <c r="D95" s="79" t="s">
        <v>731</v>
      </c>
    </row>
    <row r="96" spans="1:4" ht="20.149999999999999" customHeight="1" x14ac:dyDescent="0.3">
      <c r="A96" s="78">
        <v>4</v>
      </c>
      <c r="B96" s="21" t="s">
        <v>734</v>
      </c>
      <c r="C96" s="21" t="s">
        <v>735</v>
      </c>
      <c r="D96" s="79" t="s">
        <v>731</v>
      </c>
    </row>
    <row r="97" spans="1:4" ht="20.149999999999999" customHeight="1" x14ac:dyDescent="0.3">
      <c r="A97" s="78" t="s">
        <v>748</v>
      </c>
      <c r="B97" s="21" t="s">
        <v>749</v>
      </c>
      <c r="C97" s="21" t="s">
        <v>750</v>
      </c>
      <c r="D97" s="79" t="s">
        <v>731</v>
      </c>
    </row>
    <row r="98" spans="1:4" ht="20.149999999999999" customHeight="1" x14ac:dyDescent="0.3">
      <c r="A98" s="78" t="s">
        <v>748</v>
      </c>
      <c r="B98" s="21" t="s">
        <v>732</v>
      </c>
      <c r="C98" s="21" t="s">
        <v>733</v>
      </c>
      <c r="D98" s="79" t="s">
        <v>731</v>
      </c>
    </row>
    <row r="99" spans="1:4" ht="20.149999999999999" customHeight="1" x14ac:dyDescent="0.3">
      <c r="A99" s="78" t="s">
        <v>748</v>
      </c>
      <c r="B99" s="21" t="s">
        <v>751</v>
      </c>
      <c r="C99" s="21" t="s">
        <v>752</v>
      </c>
      <c r="D99" s="79" t="s">
        <v>731</v>
      </c>
    </row>
    <row r="100" spans="1:4" ht="20.149999999999999" customHeight="1" x14ac:dyDescent="0.3">
      <c r="A100" s="78" t="s">
        <v>748</v>
      </c>
      <c r="B100" s="21" t="s">
        <v>753</v>
      </c>
      <c r="C100" s="21" t="s">
        <v>754</v>
      </c>
      <c r="D100" s="79" t="s">
        <v>731</v>
      </c>
    </row>
    <row r="101" spans="1:4" ht="20.149999999999999" customHeight="1" x14ac:dyDescent="0.3">
      <c r="A101" s="78" t="s">
        <v>748</v>
      </c>
      <c r="B101" s="21" t="s">
        <v>746</v>
      </c>
      <c r="C101" s="21" t="s">
        <v>755</v>
      </c>
      <c r="D101" s="79" t="s">
        <v>731</v>
      </c>
    </row>
    <row r="102" spans="1:4" ht="20.149999999999999" customHeight="1" x14ac:dyDescent="0.3">
      <c r="A102" s="25">
        <v>4</v>
      </c>
      <c r="B102" s="20" t="s">
        <v>760</v>
      </c>
      <c r="C102" s="20" t="s">
        <v>760</v>
      </c>
      <c r="D102" s="29" t="s">
        <v>757</v>
      </c>
    </row>
    <row r="103" spans="1:4" ht="20.149999999999999" customHeight="1" x14ac:dyDescent="0.3">
      <c r="A103" s="33">
        <v>7</v>
      </c>
      <c r="B103" s="34" t="s">
        <v>763</v>
      </c>
      <c r="C103" s="34" t="s">
        <v>763</v>
      </c>
      <c r="D103" s="35" t="s">
        <v>757</v>
      </c>
    </row>
    <row r="104" spans="1:4" ht="20.149999999999999" customHeight="1" x14ac:dyDescent="0.3">
      <c r="A104" s="59" t="s">
        <v>798</v>
      </c>
      <c r="B104" s="67">
        <f>SUBTOTAL(103,Table25[Name])</f>
        <v>101</v>
      </c>
      <c r="C104" s="80"/>
      <c r="D104" s="64"/>
    </row>
  </sheetData>
  <sheetProtection algorithmName="SHA-512" hashValue="hwaJ7/Z7UIiLGiOKDdAT3cGhcAlpAsPHZOtfMxUCw920MbigcZMhxf1MdEM0CwLOp0wNSNLvVJIgfk3YGTrmKw==" saltValue="1pnrjaAyCg1ZVypAj7wehg==" spinCount="100000" sheet="1" objects="1" scenarios="1" sort="0" autoFilter="0"/>
  <mergeCells count="1">
    <mergeCell ref="A1:D1"/>
  </mergeCells>
  <hyperlinks>
    <hyperlink ref="F2" location="Contents!A1" display="Contents" xr:uid="{0386226B-1A69-42F7-979D-FD0CC8C0D63A}"/>
  </hyperlinks>
  <pageMargins left="0.7" right="0.7" top="0.75" bottom="0.75" header="0.3" footer="0.3"/>
  <tableParts count="1">
    <tablePart r:id="rId1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56A914-5ABE-4E74-8FA7-3FFA0136E330}">
  <sheetPr codeName="Sheet26"/>
  <dimension ref="A1:F99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71.5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773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6</v>
      </c>
      <c r="B3" s="17" t="s">
        <v>173</v>
      </c>
      <c r="C3" s="17" t="s">
        <v>174</v>
      </c>
      <c r="D3" s="26" t="s">
        <v>6</v>
      </c>
    </row>
    <row r="4" spans="1:6" ht="20.149999999999999" customHeight="1" x14ac:dyDescent="0.3">
      <c r="A4" s="22">
        <v>6</v>
      </c>
      <c r="B4" s="17" t="s">
        <v>175</v>
      </c>
      <c r="C4" s="17" t="s">
        <v>176</v>
      </c>
      <c r="D4" s="26" t="s">
        <v>6</v>
      </c>
    </row>
    <row r="5" spans="1:6" ht="20.149999999999999" customHeight="1" x14ac:dyDescent="0.3">
      <c r="A5" s="22">
        <v>6</v>
      </c>
      <c r="B5" s="17" t="s">
        <v>177</v>
      </c>
      <c r="C5" s="17" t="s">
        <v>178</v>
      </c>
      <c r="D5" s="26" t="s">
        <v>6</v>
      </c>
    </row>
    <row r="6" spans="1:6" ht="20.149999999999999" customHeight="1" x14ac:dyDescent="0.3">
      <c r="A6" s="22">
        <v>6</v>
      </c>
      <c r="B6" s="17" t="s">
        <v>179</v>
      </c>
      <c r="C6" s="17" t="s">
        <v>180</v>
      </c>
      <c r="D6" s="26" t="s">
        <v>6</v>
      </c>
    </row>
    <row r="7" spans="1:6" ht="20.149999999999999" customHeight="1" x14ac:dyDescent="0.3">
      <c r="A7" s="22">
        <v>6</v>
      </c>
      <c r="B7" s="17" t="s">
        <v>181</v>
      </c>
      <c r="C7" s="17" t="s">
        <v>182</v>
      </c>
      <c r="D7" s="26" t="s">
        <v>6</v>
      </c>
    </row>
    <row r="8" spans="1:6" ht="20.149999999999999" customHeight="1" x14ac:dyDescent="0.3">
      <c r="A8" s="22">
        <v>6</v>
      </c>
      <c r="B8" s="17" t="s">
        <v>183</v>
      </c>
      <c r="C8" s="17" t="s">
        <v>184</v>
      </c>
      <c r="D8" s="26" t="s">
        <v>6</v>
      </c>
    </row>
    <row r="9" spans="1:6" ht="20.149999999999999" customHeight="1" x14ac:dyDescent="0.3">
      <c r="A9" s="22">
        <v>6</v>
      </c>
      <c r="B9" s="17" t="s">
        <v>185</v>
      </c>
      <c r="C9" s="17" t="s">
        <v>186</v>
      </c>
      <c r="D9" s="26" t="s">
        <v>6</v>
      </c>
    </row>
    <row r="10" spans="1:6" ht="20.149999999999999" customHeight="1" x14ac:dyDescent="0.3">
      <c r="A10" s="22">
        <v>6</v>
      </c>
      <c r="B10" s="17" t="s">
        <v>187</v>
      </c>
      <c r="C10" s="17" t="s">
        <v>188</v>
      </c>
      <c r="D10" s="26" t="s">
        <v>6</v>
      </c>
    </row>
    <row r="11" spans="1:6" ht="20.149999999999999" customHeight="1" x14ac:dyDescent="0.3">
      <c r="A11" s="22">
        <v>6</v>
      </c>
      <c r="B11" s="17" t="s">
        <v>189</v>
      </c>
      <c r="C11" s="17" t="s">
        <v>190</v>
      </c>
      <c r="D11" s="26" t="s">
        <v>6</v>
      </c>
    </row>
    <row r="12" spans="1:6" ht="20.149999999999999" customHeight="1" x14ac:dyDescent="0.3">
      <c r="A12" s="22">
        <v>6</v>
      </c>
      <c r="B12" s="17" t="s">
        <v>191</v>
      </c>
      <c r="C12" s="17" t="s">
        <v>192</v>
      </c>
      <c r="D12" s="26" t="s">
        <v>6</v>
      </c>
    </row>
    <row r="13" spans="1:6" ht="20.149999999999999" customHeight="1" x14ac:dyDescent="0.3">
      <c r="A13" s="22">
        <v>6</v>
      </c>
      <c r="B13" s="17" t="s">
        <v>193</v>
      </c>
      <c r="C13" s="17" t="s">
        <v>194</v>
      </c>
      <c r="D13" s="26" t="s">
        <v>6</v>
      </c>
    </row>
    <row r="14" spans="1:6" ht="20.149999999999999" customHeight="1" x14ac:dyDescent="0.3">
      <c r="A14" s="22">
        <v>6</v>
      </c>
      <c r="B14" s="17" t="s">
        <v>195</v>
      </c>
      <c r="C14" s="17" t="s">
        <v>196</v>
      </c>
      <c r="D14" s="26" t="s">
        <v>6</v>
      </c>
    </row>
    <row r="15" spans="1:6" ht="20.149999999999999" customHeight="1" x14ac:dyDescent="0.3">
      <c r="A15" s="22">
        <v>6</v>
      </c>
      <c r="B15" s="17" t="s">
        <v>197</v>
      </c>
      <c r="C15" s="17" t="s">
        <v>198</v>
      </c>
      <c r="D15" s="26" t="s">
        <v>6</v>
      </c>
    </row>
    <row r="16" spans="1:6" ht="20.149999999999999" customHeight="1" x14ac:dyDescent="0.3">
      <c r="A16" s="22">
        <v>6</v>
      </c>
      <c r="B16" s="17" t="s">
        <v>199</v>
      </c>
      <c r="C16" s="17" t="s">
        <v>200</v>
      </c>
      <c r="D16" s="26" t="s">
        <v>6</v>
      </c>
    </row>
    <row r="17" spans="1:4" ht="20.149999999999999" customHeight="1" x14ac:dyDescent="0.3">
      <c r="A17" s="22">
        <v>6</v>
      </c>
      <c r="B17" s="17" t="s">
        <v>201</v>
      </c>
      <c r="C17" s="17" t="s">
        <v>202</v>
      </c>
      <c r="D17" s="26" t="s">
        <v>6</v>
      </c>
    </row>
    <row r="18" spans="1:4" ht="20.149999999999999" customHeight="1" x14ac:dyDescent="0.3">
      <c r="A18" s="22">
        <v>6</v>
      </c>
      <c r="B18" s="17" t="s">
        <v>203</v>
      </c>
      <c r="C18" s="17" t="s">
        <v>204</v>
      </c>
      <c r="D18" s="26" t="s">
        <v>6</v>
      </c>
    </row>
    <row r="19" spans="1:4" ht="20.149999999999999" customHeight="1" x14ac:dyDescent="0.3">
      <c r="A19" s="22">
        <v>6</v>
      </c>
      <c r="B19" s="17" t="s">
        <v>205</v>
      </c>
      <c r="C19" s="17" t="s">
        <v>206</v>
      </c>
      <c r="D19" s="26" t="s">
        <v>6</v>
      </c>
    </row>
    <row r="20" spans="1:4" ht="20.149999999999999" customHeight="1" x14ac:dyDescent="0.3">
      <c r="A20" s="22">
        <v>6</v>
      </c>
      <c r="B20" s="17" t="s">
        <v>207</v>
      </c>
      <c r="C20" s="17" t="s">
        <v>208</v>
      </c>
      <c r="D20" s="26" t="s">
        <v>6</v>
      </c>
    </row>
    <row r="21" spans="1:4" ht="20.149999999999999" customHeight="1" x14ac:dyDescent="0.3">
      <c r="A21" s="22">
        <v>6</v>
      </c>
      <c r="B21" s="17" t="s">
        <v>209</v>
      </c>
      <c r="C21" s="17" t="s">
        <v>210</v>
      </c>
      <c r="D21" s="26" t="s">
        <v>6</v>
      </c>
    </row>
    <row r="22" spans="1:4" ht="20.149999999999999" customHeight="1" x14ac:dyDescent="0.3">
      <c r="A22" s="22">
        <v>6</v>
      </c>
      <c r="B22" s="17" t="s">
        <v>211</v>
      </c>
      <c r="C22" s="17" t="s">
        <v>212</v>
      </c>
      <c r="D22" s="26" t="s">
        <v>6</v>
      </c>
    </row>
    <row r="23" spans="1:4" ht="20.149999999999999" customHeight="1" x14ac:dyDescent="0.3">
      <c r="A23" s="22">
        <v>6</v>
      </c>
      <c r="B23" s="17" t="s">
        <v>213</v>
      </c>
      <c r="C23" s="17" t="s">
        <v>214</v>
      </c>
      <c r="D23" s="26" t="s">
        <v>6</v>
      </c>
    </row>
    <row r="24" spans="1:4" ht="20.149999999999999" customHeight="1" x14ac:dyDescent="0.3">
      <c r="A24" s="22">
        <v>8</v>
      </c>
      <c r="B24" s="17" t="s">
        <v>249</v>
      </c>
      <c r="C24" s="17" t="s">
        <v>250</v>
      </c>
      <c r="D24" s="26" t="s">
        <v>6</v>
      </c>
    </row>
    <row r="25" spans="1:4" ht="20.149999999999999" customHeight="1" x14ac:dyDescent="0.3">
      <c r="A25" s="22">
        <v>8</v>
      </c>
      <c r="B25" s="17" t="s">
        <v>251</v>
      </c>
      <c r="C25" s="17" t="s">
        <v>252</v>
      </c>
      <c r="D25" s="26" t="s">
        <v>6</v>
      </c>
    </row>
    <row r="26" spans="1:4" ht="20.149999999999999" customHeight="1" x14ac:dyDescent="0.3">
      <c r="A26" s="22">
        <v>8</v>
      </c>
      <c r="B26" s="17" t="s">
        <v>253</v>
      </c>
      <c r="C26" s="17" t="s">
        <v>254</v>
      </c>
      <c r="D26" s="26" t="s">
        <v>6</v>
      </c>
    </row>
    <row r="27" spans="1:4" ht="20.149999999999999" customHeight="1" x14ac:dyDescent="0.3">
      <c r="A27" s="22">
        <v>8</v>
      </c>
      <c r="B27" s="17" t="s">
        <v>255</v>
      </c>
      <c r="C27" s="17" t="s">
        <v>256</v>
      </c>
      <c r="D27" s="26" t="s">
        <v>6</v>
      </c>
    </row>
    <row r="28" spans="1:4" ht="20.149999999999999" customHeight="1" x14ac:dyDescent="0.3">
      <c r="A28" s="22">
        <v>8</v>
      </c>
      <c r="B28" s="17" t="s">
        <v>257</v>
      </c>
      <c r="C28" s="17" t="s">
        <v>258</v>
      </c>
      <c r="D28" s="26" t="s">
        <v>6</v>
      </c>
    </row>
    <row r="29" spans="1:4" ht="20.149999999999999" customHeight="1" x14ac:dyDescent="0.3">
      <c r="A29" s="22">
        <v>8</v>
      </c>
      <c r="B29" s="17" t="s">
        <v>259</v>
      </c>
      <c r="C29" s="17" t="s">
        <v>260</v>
      </c>
      <c r="D29" s="26" t="s">
        <v>6</v>
      </c>
    </row>
    <row r="30" spans="1:4" ht="20.149999999999999" customHeight="1" x14ac:dyDescent="0.3">
      <c r="A30" s="22">
        <v>8</v>
      </c>
      <c r="B30" s="17" t="s">
        <v>261</v>
      </c>
      <c r="C30" s="17" t="s">
        <v>262</v>
      </c>
      <c r="D30" s="26" t="s">
        <v>6</v>
      </c>
    </row>
    <row r="31" spans="1:4" ht="20.149999999999999" customHeight="1" x14ac:dyDescent="0.3">
      <c r="A31" s="22">
        <v>8</v>
      </c>
      <c r="B31" s="17" t="s">
        <v>263</v>
      </c>
      <c r="C31" s="17" t="s">
        <v>264</v>
      </c>
      <c r="D31" s="26" t="s">
        <v>6</v>
      </c>
    </row>
    <row r="32" spans="1:4" ht="20.149999999999999" customHeight="1" x14ac:dyDescent="0.3">
      <c r="A32" s="22">
        <v>8</v>
      </c>
      <c r="B32" s="17" t="s">
        <v>265</v>
      </c>
      <c r="C32" s="17" t="s">
        <v>266</v>
      </c>
      <c r="D32" s="26" t="s">
        <v>6</v>
      </c>
    </row>
    <row r="33" spans="1:4" ht="20.149999999999999" customHeight="1" x14ac:dyDescent="0.3">
      <c r="A33" s="22">
        <v>8</v>
      </c>
      <c r="B33" s="17" t="s">
        <v>267</v>
      </c>
      <c r="C33" s="17" t="s">
        <v>268</v>
      </c>
      <c r="D33" s="26" t="s">
        <v>6</v>
      </c>
    </row>
    <row r="34" spans="1:4" ht="20.149999999999999" customHeight="1" x14ac:dyDescent="0.3">
      <c r="A34" s="22">
        <v>8</v>
      </c>
      <c r="B34" s="17" t="s">
        <v>269</v>
      </c>
      <c r="C34" s="17" t="s">
        <v>270</v>
      </c>
      <c r="D34" s="26" t="s">
        <v>6</v>
      </c>
    </row>
    <row r="35" spans="1:4" ht="20.149999999999999" customHeight="1" x14ac:dyDescent="0.3">
      <c r="A35" s="22">
        <v>8</v>
      </c>
      <c r="B35" s="17" t="s">
        <v>271</v>
      </c>
      <c r="C35" s="17" t="s">
        <v>272</v>
      </c>
      <c r="D35" s="26" t="s">
        <v>6</v>
      </c>
    </row>
    <row r="36" spans="1:4" ht="20.149999999999999" customHeight="1" x14ac:dyDescent="0.3">
      <c r="A36" s="22">
        <v>8</v>
      </c>
      <c r="B36" s="17" t="s">
        <v>273</v>
      </c>
      <c r="C36" s="17" t="s">
        <v>274</v>
      </c>
      <c r="D36" s="26" t="s">
        <v>6</v>
      </c>
    </row>
    <row r="37" spans="1:4" ht="20.149999999999999" customHeight="1" x14ac:dyDescent="0.3">
      <c r="A37" s="22">
        <v>8</v>
      </c>
      <c r="B37" s="17" t="s">
        <v>275</v>
      </c>
      <c r="C37" s="17" t="s">
        <v>276</v>
      </c>
      <c r="D37" s="26" t="s">
        <v>6</v>
      </c>
    </row>
    <row r="38" spans="1:4" ht="20.149999999999999" customHeight="1" x14ac:dyDescent="0.3">
      <c r="A38" s="22">
        <v>8</v>
      </c>
      <c r="B38" s="17" t="s">
        <v>277</v>
      </c>
      <c r="C38" s="17" t="s">
        <v>278</v>
      </c>
      <c r="D38" s="26" t="s">
        <v>6</v>
      </c>
    </row>
    <row r="39" spans="1:4" ht="20.149999999999999" customHeight="1" x14ac:dyDescent="0.3">
      <c r="A39" s="22">
        <v>8</v>
      </c>
      <c r="B39" s="17" t="s">
        <v>279</v>
      </c>
      <c r="C39" s="17" t="s">
        <v>280</v>
      </c>
      <c r="D39" s="26" t="s">
        <v>6</v>
      </c>
    </row>
    <row r="40" spans="1:4" ht="20.149999999999999" customHeight="1" x14ac:dyDescent="0.3">
      <c r="A40" s="22">
        <v>8</v>
      </c>
      <c r="B40" s="17" t="s">
        <v>281</v>
      </c>
      <c r="C40" s="17" t="s">
        <v>282</v>
      </c>
      <c r="D40" s="26" t="s">
        <v>6</v>
      </c>
    </row>
    <row r="41" spans="1:4" ht="20.149999999999999" customHeight="1" x14ac:dyDescent="0.3">
      <c r="A41" s="22">
        <v>8</v>
      </c>
      <c r="B41" s="17" t="s">
        <v>283</v>
      </c>
      <c r="C41" s="17" t="s">
        <v>284</v>
      </c>
      <c r="D41" s="26" t="s">
        <v>6</v>
      </c>
    </row>
    <row r="42" spans="1:4" ht="20.149999999999999" customHeight="1" x14ac:dyDescent="0.3">
      <c r="A42" s="22">
        <v>8</v>
      </c>
      <c r="B42" s="17" t="s">
        <v>285</v>
      </c>
      <c r="C42" s="17" t="s">
        <v>286</v>
      </c>
      <c r="D42" s="26" t="s">
        <v>6</v>
      </c>
    </row>
    <row r="43" spans="1:4" ht="20.149999999999999" customHeight="1" x14ac:dyDescent="0.3">
      <c r="A43" s="22">
        <v>8</v>
      </c>
      <c r="B43" s="17" t="s">
        <v>287</v>
      </c>
      <c r="C43" s="17" t="s">
        <v>288</v>
      </c>
      <c r="D43" s="26" t="s">
        <v>6</v>
      </c>
    </row>
    <row r="44" spans="1:4" ht="20.149999999999999" customHeight="1" x14ac:dyDescent="0.3">
      <c r="A44" s="22">
        <v>8</v>
      </c>
      <c r="B44" s="17" t="s">
        <v>289</v>
      </c>
      <c r="C44" s="17" t="s">
        <v>290</v>
      </c>
      <c r="D44" s="26" t="s">
        <v>6</v>
      </c>
    </row>
    <row r="45" spans="1:4" ht="20.149999999999999" customHeight="1" x14ac:dyDescent="0.3">
      <c r="A45" s="23" t="s">
        <v>527</v>
      </c>
      <c r="B45" s="18" t="s">
        <v>528</v>
      </c>
      <c r="C45" s="18" t="s">
        <v>529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531</v>
      </c>
      <c r="C46" s="18" t="s">
        <v>532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533</v>
      </c>
      <c r="C47" s="18" t="s">
        <v>50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534</v>
      </c>
      <c r="C48" s="18" t="s">
        <v>535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536</v>
      </c>
      <c r="C49" s="18" t="s">
        <v>76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537</v>
      </c>
      <c r="C50" s="18" t="s">
        <v>538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539</v>
      </c>
      <c r="C51" s="18" t="s">
        <v>540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541</v>
      </c>
      <c r="C52" s="18" t="s">
        <v>542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543</v>
      </c>
      <c r="C53" s="18" t="s">
        <v>544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545</v>
      </c>
      <c r="C54" s="18" t="s">
        <v>546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547</v>
      </c>
      <c r="C55" s="18" t="s">
        <v>174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548</v>
      </c>
      <c r="C56" s="18" t="s">
        <v>549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550</v>
      </c>
      <c r="C57" s="18" t="s">
        <v>220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551</v>
      </c>
      <c r="C58" s="18" t="s">
        <v>552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553</v>
      </c>
      <c r="C59" s="18" t="s">
        <v>244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554</v>
      </c>
      <c r="C60" s="18" t="s">
        <v>555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261</v>
      </c>
      <c r="C61" s="18" t="s">
        <v>262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556</v>
      </c>
      <c r="C62" s="18" t="s">
        <v>557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558</v>
      </c>
      <c r="C63" s="18" t="s">
        <v>559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560</v>
      </c>
      <c r="C64" s="18" t="s">
        <v>561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562</v>
      </c>
      <c r="C65" s="18" t="s">
        <v>563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564</v>
      </c>
      <c r="C66" s="18" t="s">
        <v>565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566</v>
      </c>
      <c r="C67" s="18" t="s">
        <v>567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568</v>
      </c>
      <c r="C68" s="18" t="s">
        <v>569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570</v>
      </c>
      <c r="C69" s="18" t="s">
        <v>420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571</v>
      </c>
      <c r="C70" s="18" t="s">
        <v>572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573</v>
      </c>
      <c r="C71" s="18" t="s">
        <v>574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575</v>
      </c>
      <c r="C72" s="18" t="s">
        <v>576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577</v>
      </c>
      <c r="C73" s="18" t="s">
        <v>578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579</v>
      </c>
      <c r="C74" s="18" t="s">
        <v>580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247</v>
      </c>
      <c r="C75" s="18" t="s">
        <v>248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581</v>
      </c>
      <c r="C76" s="18" t="s">
        <v>582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583</v>
      </c>
      <c r="C77" s="18" t="s">
        <v>584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585</v>
      </c>
      <c r="C78" s="18" t="s">
        <v>586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587</v>
      </c>
      <c r="C79" s="18" t="s">
        <v>588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589</v>
      </c>
      <c r="C80" s="18" t="s">
        <v>590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591</v>
      </c>
      <c r="C81" s="18" t="s">
        <v>592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593</v>
      </c>
      <c r="C82" s="18" t="s">
        <v>594</v>
      </c>
      <c r="D82" s="27" t="s">
        <v>530</v>
      </c>
    </row>
    <row r="83" spans="1:4" ht="20.149999999999999" customHeight="1" x14ac:dyDescent="0.3">
      <c r="A83" s="23" t="s">
        <v>527</v>
      </c>
      <c r="B83" s="18" t="s">
        <v>595</v>
      </c>
      <c r="C83" s="18" t="s">
        <v>596</v>
      </c>
      <c r="D83" s="27" t="s">
        <v>530</v>
      </c>
    </row>
    <row r="84" spans="1:4" ht="20.149999999999999" customHeight="1" x14ac:dyDescent="0.3">
      <c r="A84" s="23" t="s">
        <v>527</v>
      </c>
      <c r="B84" s="18" t="s">
        <v>597</v>
      </c>
      <c r="C84" s="18" t="s">
        <v>598</v>
      </c>
      <c r="D84" s="27" t="s">
        <v>530</v>
      </c>
    </row>
    <row r="85" spans="1:4" ht="20.149999999999999" customHeight="1" x14ac:dyDescent="0.3">
      <c r="A85" s="23" t="s">
        <v>527</v>
      </c>
      <c r="B85" s="18" t="s">
        <v>599</v>
      </c>
      <c r="C85" s="18" t="s">
        <v>600</v>
      </c>
      <c r="D85" s="27" t="s">
        <v>530</v>
      </c>
    </row>
    <row r="86" spans="1:4" ht="20.149999999999999" customHeight="1" x14ac:dyDescent="0.3">
      <c r="A86" s="23" t="s">
        <v>527</v>
      </c>
      <c r="B86" s="18" t="s">
        <v>601</v>
      </c>
      <c r="C86" s="18" t="s">
        <v>601</v>
      </c>
      <c r="D86" s="27" t="s">
        <v>530</v>
      </c>
    </row>
    <row r="87" spans="1:4" ht="20.149999999999999" customHeight="1" x14ac:dyDescent="0.3">
      <c r="A87" s="24">
        <v>8</v>
      </c>
      <c r="B87" s="19" t="s">
        <v>607</v>
      </c>
      <c r="C87" s="19" t="s">
        <v>608</v>
      </c>
      <c r="D87" s="28" t="s">
        <v>774</v>
      </c>
    </row>
    <row r="88" spans="1:4" ht="20.149999999999999" customHeight="1" x14ac:dyDescent="0.3">
      <c r="A88" s="24">
        <v>6</v>
      </c>
      <c r="B88" s="19" t="s">
        <v>639</v>
      </c>
      <c r="C88" s="19" t="s">
        <v>640</v>
      </c>
      <c r="D88" s="28" t="s">
        <v>604</v>
      </c>
    </row>
    <row r="89" spans="1:4" ht="20.149999999999999" customHeight="1" x14ac:dyDescent="0.3">
      <c r="A89" s="24">
        <v>6</v>
      </c>
      <c r="B89" s="19" t="s">
        <v>641</v>
      </c>
      <c r="C89" s="19" t="s">
        <v>642</v>
      </c>
      <c r="D89" s="28" t="s">
        <v>604</v>
      </c>
    </row>
    <row r="90" spans="1:4" ht="20.149999999999999" customHeight="1" x14ac:dyDescent="0.3">
      <c r="A90" s="24">
        <v>6</v>
      </c>
      <c r="B90" s="19" t="s">
        <v>643</v>
      </c>
      <c r="C90" s="19" t="s">
        <v>644</v>
      </c>
      <c r="D90" s="28" t="s">
        <v>604</v>
      </c>
    </row>
    <row r="91" spans="1:4" ht="20.149999999999999" customHeight="1" x14ac:dyDescent="0.3">
      <c r="A91" s="24">
        <v>6</v>
      </c>
      <c r="B91" s="19" t="s">
        <v>645</v>
      </c>
      <c r="C91" s="19" t="s">
        <v>646</v>
      </c>
      <c r="D91" s="28" t="s">
        <v>604</v>
      </c>
    </row>
    <row r="92" spans="1:4" ht="20.149999999999999" customHeight="1" x14ac:dyDescent="0.3">
      <c r="A92" s="24">
        <v>6</v>
      </c>
      <c r="B92" s="19" t="s">
        <v>647</v>
      </c>
      <c r="C92" s="19" t="s">
        <v>648</v>
      </c>
      <c r="D92" s="28" t="s">
        <v>604</v>
      </c>
    </row>
    <row r="93" spans="1:4" ht="20.149999999999999" customHeight="1" x14ac:dyDescent="0.3">
      <c r="A93" s="24">
        <v>6</v>
      </c>
      <c r="B93" s="19" t="s">
        <v>649</v>
      </c>
      <c r="C93" s="19" t="s">
        <v>650</v>
      </c>
      <c r="D93" s="28" t="s">
        <v>604</v>
      </c>
    </row>
    <row r="94" spans="1:4" ht="20.149999999999999" customHeight="1" x14ac:dyDescent="0.3">
      <c r="A94" s="24">
        <v>6</v>
      </c>
      <c r="B94" s="19" t="s">
        <v>651</v>
      </c>
      <c r="C94" s="19" t="s">
        <v>652</v>
      </c>
      <c r="D94" s="28" t="s">
        <v>604</v>
      </c>
    </row>
    <row r="95" spans="1:4" ht="20.149999999999999" customHeight="1" x14ac:dyDescent="0.3">
      <c r="A95" s="24">
        <v>8</v>
      </c>
      <c r="B95" s="19" t="s">
        <v>671</v>
      </c>
      <c r="C95" s="19" t="s">
        <v>672</v>
      </c>
      <c r="D95" s="28" t="s">
        <v>604</v>
      </c>
    </row>
    <row r="96" spans="1:4" ht="20.149999999999999" customHeight="1" x14ac:dyDescent="0.3">
      <c r="A96" s="24">
        <v>8</v>
      </c>
      <c r="B96" s="19" t="s">
        <v>673</v>
      </c>
      <c r="C96" s="19" t="s">
        <v>674</v>
      </c>
      <c r="D96" s="28" t="s">
        <v>604</v>
      </c>
    </row>
    <row r="97" spans="1:4" ht="20.149999999999999" customHeight="1" x14ac:dyDescent="0.3">
      <c r="A97" s="25">
        <v>6</v>
      </c>
      <c r="B97" s="20" t="s">
        <v>762</v>
      </c>
      <c r="C97" s="20" t="s">
        <v>762</v>
      </c>
      <c r="D97" s="29" t="s">
        <v>757</v>
      </c>
    </row>
    <row r="98" spans="1:4" ht="20.149999999999999" customHeight="1" x14ac:dyDescent="0.3">
      <c r="A98" s="33">
        <v>8</v>
      </c>
      <c r="B98" s="34" t="s">
        <v>764</v>
      </c>
      <c r="C98" s="34" t="s">
        <v>764</v>
      </c>
      <c r="D98" s="35" t="s">
        <v>757</v>
      </c>
    </row>
    <row r="99" spans="1:4" ht="20.149999999999999" customHeight="1" x14ac:dyDescent="0.3">
      <c r="A99" s="59" t="s">
        <v>798</v>
      </c>
      <c r="B99" s="67">
        <f>SUBTOTAL(103,Table26[Name])</f>
        <v>96</v>
      </c>
      <c r="C99" s="63"/>
      <c r="D99" s="64"/>
    </row>
  </sheetData>
  <sheetProtection algorithmName="SHA-512" hashValue="NE8DtUXW7ok7jU7kugWqfjfqdXngw1IIW/N8XAsj0PyMw/DSwPLDz+FeCM1mRG9rFmVkOoUBWUv1AuRqgUeyGw==" saltValue="jNiRbKTZ/zbKrxmFSxmqnQ==" spinCount="100000" sheet="1" objects="1" scenarios="1" sort="0" autoFilter="0"/>
  <mergeCells count="1">
    <mergeCell ref="A1:D1"/>
  </mergeCells>
  <hyperlinks>
    <hyperlink ref="F2" location="Contents!A1" display="Contents" xr:uid="{3ACB53ED-21B2-480C-A434-F2E52C277BA2}"/>
  </hyperlinks>
  <pageMargins left="0.7" right="0.7" top="0.75" bottom="0.75" header="0.3" footer="0.3"/>
  <tableParts count="1">
    <tablePart r:id="rId1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301DB-1492-427A-ADDC-2972DD8AA74B}">
  <sheetPr codeName="Sheet27"/>
  <dimension ref="A1:F97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style="1" customWidth="1"/>
    <col min="2" max="2" width="53.08203125" customWidth="1"/>
    <col min="3" max="3" width="46.33203125" customWidth="1"/>
    <col min="4" max="4" width="17.5" customWidth="1"/>
  </cols>
  <sheetData>
    <row r="1" spans="1:6" ht="98.15" customHeight="1" x14ac:dyDescent="0.3">
      <c r="A1" s="75" t="s">
        <v>797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13</v>
      </c>
      <c r="B3" s="17" t="s">
        <v>449</v>
      </c>
      <c r="C3" s="17" t="s">
        <v>450</v>
      </c>
      <c r="D3" s="26" t="s">
        <v>6</v>
      </c>
    </row>
    <row r="4" spans="1:6" ht="20.149999999999999" customHeight="1" x14ac:dyDescent="0.3">
      <c r="A4" s="22">
        <v>13</v>
      </c>
      <c r="B4" s="17" t="s">
        <v>451</v>
      </c>
      <c r="C4" s="17" t="s">
        <v>452</v>
      </c>
      <c r="D4" s="26" t="s">
        <v>6</v>
      </c>
    </row>
    <row r="5" spans="1:6" ht="20.149999999999999" customHeight="1" x14ac:dyDescent="0.3">
      <c r="A5" s="22">
        <v>13</v>
      </c>
      <c r="B5" s="17" t="s">
        <v>453</v>
      </c>
      <c r="C5" s="17" t="s">
        <v>454</v>
      </c>
      <c r="D5" s="26" t="s">
        <v>6</v>
      </c>
    </row>
    <row r="6" spans="1:6" ht="20.149999999999999" customHeight="1" x14ac:dyDescent="0.3">
      <c r="A6" s="22">
        <v>13</v>
      </c>
      <c r="B6" s="17" t="s">
        <v>455</v>
      </c>
      <c r="C6" s="17" t="s">
        <v>456</v>
      </c>
      <c r="D6" s="26" t="s">
        <v>6</v>
      </c>
    </row>
    <row r="7" spans="1:6" ht="20.149999999999999" customHeight="1" x14ac:dyDescent="0.3">
      <c r="A7" s="22">
        <v>13</v>
      </c>
      <c r="B7" s="17" t="s">
        <v>457</v>
      </c>
      <c r="C7" s="17" t="s">
        <v>458</v>
      </c>
      <c r="D7" s="26" t="s">
        <v>6</v>
      </c>
    </row>
    <row r="8" spans="1:6" ht="20.149999999999999" customHeight="1" x14ac:dyDescent="0.3">
      <c r="A8" s="22">
        <v>13</v>
      </c>
      <c r="B8" s="17" t="s">
        <v>459</v>
      </c>
      <c r="C8" s="17" t="s">
        <v>460</v>
      </c>
      <c r="D8" s="26" t="s">
        <v>6</v>
      </c>
    </row>
    <row r="9" spans="1:6" ht="20.149999999999999" customHeight="1" x14ac:dyDescent="0.3">
      <c r="A9" s="22">
        <v>13</v>
      </c>
      <c r="B9" s="17" t="s">
        <v>461</v>
      </c>
      <c r="C9" s="17" t="s">
        <v>462</v>
      </c>
      <c r="D9" s="26" t="s">
        <v>6</v>
      </c>
    </row>
    <row r="10" spans="1:6" ht="20.149999999999999" customHeight="1" x14ac:dyDescent="0.3">
      <c r="A10" s="22">
        <v>13</v>
      </c>
      <c r="B10" s="17" t="s">
        <v>463</v>
      </c>
      <c r="C10" s="17" t="s">
        <v>464</v>
      </c>
      <c r="D10" s="26" t="s">
        <v>6</v>
      </c>
    </row>
    <row r="11" spans="1:6" ht="20.149999999999999" customHeight="1" x14ac:dyDescent="0.3">
      <c r="A11" s="22">
        <v>13</v>
      </c>
      <c r="B11" s="17" t="s">
        <v>465</v>
      </c>
      <c r="C11" s="17" t="s">
        <v>466</v>
      </c>
      <c r="D11" s="26" t="s">
        <v>6</v>
      </c>
    </row>
    <row r="12" spans="1:6" ht="20.149999999999999" customHeight="1" x14ac:dyDescent="0.3">
      <c r="A12" s="22">
        <v>13</v>
      </c>
      <c r="B12" s="17" t="s">
        <v>467</v>
      </c>
      <c r="C12" s="17" t="s">
        <v>468</v>
      </c>
      <c r="D12" s="26" t="s">
        <v>6</v>
      </c>
    </row>
    <row r="13" spans="1:6" ht="20.149999999999999" customHeight="1" x14ac:dyDescent="0.3">
      <c r="A13" s="22">
        <v>13</v>
      </c>
      <c r="B13" s="17" t="s">
        <v>469</v>
      </c>
      <c r="C13" s="17" t="s">
        <v>470</v>
      </c>
      <c r="D13" s="26" t="s">
        <v>6</v>
      </c>
    </row>
    <row r="14" spans="1:6" ht="20.149999999999999" customHeight="1" x14ac:dyDescent="0.3">
      <c r="A14" s="22">
        <v>13</v>
      </c>
      <c r="B14" s="17" t="s">
        <v>471</v>
      </c>
      <c r="C14" s="17" t="s">
        <v>472</v>
      </c>
      <c r="D14" s="26" t="s">
        <v>6</v>
      </c>
    </row>
    <row r="15" spans="1:6" ht="20.149999999999999" customHeight="1" x14ac:dyDescent="0.3">
      <c r="A15" s="22">
        <v>13</v>
      </c>
      <c r="B15" s="17" t="s">
        <v>473</v>
      </c>
      <c r="C15" s="17" t="s">
        <v>474</v>
      </c>
      <c r="D15" s="26" t="s">
        <v>6</v>
      </c>
    </row>
    <row r="16" spans="1:6" ht="20.149999999999999" customHeight="1" x14ac:dyDescent="0.3">
      <c r="A16" s="22">
        <v>13</v>
      </c>
      <c r="B16" s="17" t="s">
        <v>475</v>
      </c>
      <c r="C16" s="17" t="s">
        <v>476</v>
      </c>
      <c r="D16" s="26" t="s">
        <v>6</v>
      </c>
    </row>
    <row r="17" spans="1:4" ht="20.149999999999999" customHeight="1" x14ac:dyDescent="0.3">
      <c r="A17" s="22">
        <v>13</v>
      </c>
      <c r="B17" s="17" t="s">
        <v>477</v>
      </c>
      <c r="C17" s="17" t="s">
        <v>478</v>
      </c>
      <c r="D17" s="26" t="s">
        <v>6</v>
      </c>
    </row>
    <row r="18" spans="1:4" ht="20.149999999999999" customHeight="1" x14ac:dyDescent="0.3">
      <c r="A18" s="22">
        <v>13</v>
      </c>
      <c r="B18" s="17" t="s">
        <v>479</v>
      </c>
      <c r="C18" s="17" t="s">
        <v>480</v>
      </c>
      <c r="D18" s="26" t="s">
        <v>6</v>
      </c>
    </row>
    <row r="19" spans="1:4" ht="20.149999999999999" customHeight="1" x14ac:dyDescent="0.3">
      <c r="A19" s="22">
        <v>13</v>
      </c>
      <c r="B19" s="17" t="s">
        <v>481</v>
      </c>
      <c r="C19" s="17" t="s">
        <v>482</v>
      </c>
      <c r="D19" s="26" t="s">
        <v>6</v>
      </c>
    </row>
    <row r="20" spans="1:4" ht="20.149999999999999" customHeight="1" x14ac:dyDescent="0.3">
      <c r="A20" s="22">
        <v>13</v>
      </c>
      <c r="B20" s="17" t="s">
        <v>483</v>
      </c>
      <c r="C20" s="17" t="s">
        <v>484</v>
      </c>
      <c r="D20" s="26" t="s">
        <v>6</v>
      </c>
    </row>
    <row r="21" spans="1:4" ht="20.149999999999999" customHeight="1" x14ac:dyDescent="0.3">
      <c r="A21" s="22">
        <v>13</v>
      </c>
      <c r="B21" s="17" t="s">
        <v>485</v>
      </c>
      <c r="C21" s="17" t="s">
        <v>486</v>
      </c>
      <c r="D21" s="26" t="s">
        <v>6</v>
      </c>
    </row>
    <row r="22" spans="1:4" ht="20.149999999999999" customHeight="1" x14ac:dyDescent="0.3">
      <c r="A22" s="22">
        <v>13</v>
      </c>
      <c r="B22" s="17" t="s">
        <v>487</v>
      </c>
      <c r="C22" s="17" t="s">
        <v>488</v>
      </c>
      <c r="D22" s="26" t="s">
        <v>6</v>
      </c>
    </row>
    <row r="23" spans="1:4" ht="20.149999999999999" customHeight="1" x14ac:dyDescent="0.3">
      <c r="A23" s="22">
        <v>13</v>
      </c>
      <c r="B23" s="17" t="s">
        <v>489</v>
      </c>
      <c r="C23" s="17" t="s">
        <v>490</v>
      </c>
      <c r="D23" s="26" t="s">
        <v>6</v>
      </c>
    </row>
    <row r="24" spans="1:4" ht="20.149999999999999" customHeight="1" x14ac:dyDescent="0.3">
      <c r="A24" s="22">
        <v>14</v>
      </c>
      <c r="B24" s="17" t="s">
        <v>491</v>
      </c>
      <c r="C24" s="17" t="s">
        <v>492</v>
      </c>
      <c r="D24" s="26" t="s">
        <v>6</v>
      </c>
    </row>
    <row r="25" spans="1:4" ht="20.149999999999999" customHeight="1" x14ac:dyDescent="0.3">
      <c r="A25" s="22">
        <v>14</v>
      </c>
      <c r="B25" s="17" t="s">
        <v>493</v>
      </c>
      <c r="C25" s="17" t="s">
        <v>494</v>
      </c>
      <c r="D25" s="26" t="s">
        <v>6</v>
      </c>
    </row>
    <row r="26" spans="1:4" ht="20.149999999999999" customHeight="1" x14ac:dyDescent="0.3">
      <c r="A26" s="22">
        <v>14</v>
      </c>
      <c r="B26" s="17" t="s">
        <v>495</v>
      </c>
      <c r="C26" s="17" t="s">
        <v>496</v>
      </c>
      <c r="D26" s="26" t="s">
        <v>6</v>
      </c>
    </row>
    <row r="27" spans="1:4" ht="20.149999999999999" customHeight="1" x14ac:dyDescent="0.3">
      <c r="A27" s="22">
        <v>14</v>
      </c>
      <c r="B27" s="17" t="s">
        <v>497</v>
      </c>
      <c r="C27" s="17" t="s">
        <v>498</v>
      </c>
      <c r="D27" s="26" t="s">
        <v>6</v>
      </c>
    </row>
    <row r="28" spans="1:4" ht="20.149999999999999" customHeight="1" x14ac:dyDescent="0.3">
      <c r="A28" s="22">
        <v>14</v>
      </c>
      <c r="B28" s="17" t="s">
        <v>499</v>
      </c>
      <c r="C28" s="17" t="s">
        <v>500</v>
      </c>
      <c r="D28" s="26" t="s">
        <v>6</v>
      </c>
    </row>
    <row r="29" spans="1:4" ht="20.149999999999999" customHeight="1" x14ac:dyDescent="0.3">
      <c r="A29" s="22">
        <v>14</v>
      </c>
      <c r="B29" s="17" t="s">
        <v>501</v>
      </c>
      <c r="C29" s="17" t="s">
        <v>502</v>
      </c>
      <c r="D29" s="26" t="s">
        <v>6</v>
      </c>
    </row>
    <row r="30" spans="1:4" ht="20.149999999999999" customHeight="1" x14ac:dyDescent="0.3">
      <c r="A30" s="22">
        <v>14</v>
      </c>
      <c r="B30" s="17" t="s">
        <v>503</v>
      </c>
      <c r="C30" s="17" t="s">
        <v>504</v>
      </c>
      <c r="D30" s="26" t="s">
        <v>6</v>
      </c>
    </row>
    <row r="31" spans="1:4" ht="20.149999999999999" customHeight="1" x14ac:dyDescent="0.3">
      <c r="A31" s="22">
        <v>14</v>
      </c>
      <c r="B31" s="17" t="s">
        <v>505</v>
      </c>
      <c r="C31" s="17" t="s">
        <v>506</v>
      </c>
      <c r="D31" s="26" t="s">
        <v>6</v>
      </c>
    </row>
    <row r="32" spans="1:4" ht="20.149999999999999" customHeight="1" x14ac:dyDescent="0.3">
      <c r="A32" s="22">
        <v>14</v>
      </c>
      <c r="B32" s="17" t="s">
        <v>507</v>
      </c>
      <c r="C32" s="17" t="s">
        <v>508</v>
      </c>
      <c r="D32" s="26" t="s">
        <v>6</v>
      </c>
    </row>
    <row r="33" spans="1:4" ht="20.149999999999999" customHeight="1" x14ac:dyDescent="0.3">
      <c r="A33" s="22">
        <v>14</v>
      </c>
      <c r="B33" s="17" t="s">
        <v>509</v>
      </c>
      <c r="C33" s="17" t="s">
        <v>510</v>
      </c>
      <c r="D33" s="26" t="s">
        <v>6</v>
      </c>
    </row>
    <row r="34" spans="1:4" ht="20.149999999999999" customHeight="1" x14ac:dyDescent="0.3">
      <c r="A34" s="22">
        <v>14</v>
      </c>
      <c r="B34" s="17" t="s">
        <v>511</v>
      </c>
      <c r="C34" s="17" t="s">
        <v>512</v>
      </c>
      <c r="D34" s="26" t="s">
        <v>6</v>
      </c>
    </row>
    <row r="35" spans="1:4" ht="20.149999999999999" customHeight="1" x14ac:dyDescent="0.3">
      <c r="A35" s="22">
        <v>14</v>
      </c>
      <c r="B35" s="17" t="s">
        <v>513</v>
      </c>
      <c r="C35" s="17" t="s">
        <v>514</v>
      </c>
      <c r="D35" s="26" t="s">
        <v>6</v>
      </c>
    </row>
    <row r="36" spans="1:4" ht="20.149999999999999" customHeight="1" x14ac:dyDescent="0.3">
      <c r="A36" s="22">
        <v>14</v>
      </c>
      <c r="B36" s="17" t="s">
        <v>515</v>
      </c>
      <c r="C36" s="17" t="s">
        <v>516</v>
      </c>
      <c r="D36" s="26" t="s">
        <v>6</v>
      </c>
    </row>
    <row r="37" spans="1:4" ht="20.149999999999999" customHeight="1" x14ac:dyDescent="0.3">
      <c r="A37" s="22">
        <v>14</v>
      </c>
      <c r="B37" s="17" t="s">
        <v>517</v>
      </c>
      <c r="C37" s="17" t="s">
        <v>518</v>
      </c>
      <c r="D37" s="26" t="s">
        <v>6</v>
      </c>
    </row>
    <row r="38" spans="1:4" ht="20.149999999999999" customHeight="1" x14ac:dyDescent="0.3">
      <c r="A38" s="22">
        <v>14</v>
      </c>
      <c r="B38" s="17" t="s">
        <v>519</v>
      </c>
      <c r="C38" s="17" t="s">
        <v>520</v>
      </c>
      <c r="D38" s="26" t="s">
        <v>6</v>
      </c>
    </row>
    <row r="39" spans="1:4" ht="20.149999999999999" customHeight="1" x14ac:dyDescent="0.3">
      <c r="A39" s="22">
        <v>14</v>
      </c>
      <c r="B39" s="17" t="s">
        <v>521</v>
      </c>
      <c r="C39" s="17" t="s">
        <v>522</v>
      </c>
      <c r="D39" s="26" t="s">
        <v>6</v>
      </c>
    </row>
    <row r="40" spans="1:4" ht="20.149999999999999" customHeight="1" x14ac:dyDescent="0.3">
      <c r="A40" s="22">
        <v>14</v>
      </c>
      <c r="B40" s="17" t="s">
        <v>523</v>
      </c>
      <c r="C40" s="17" t="s">
        <v>524</v>
      </c>
      <c r="D40" s="26" t="s">
        <v>6</v>
      </c>
    </row>
    <row r="41" spans="1:4" ht="20.149999999999999" customHeight="1" x14ac:dyDescent="0.3">
      <c r="A41" s="22">
        <v>14</v>
      </c>
      <c r="B41" s="17" t="s">
        <v>525</v>
      </c>
      <c r="C41" s="17" t="s">
        <v>526</v>
      </c>
      <c r="D41" s="26" t="s">
        <v>6</v>
      </c>
    </row>
    <row r="42" spans="1:4" ht="20.149999999999999" customHeight="1" x14ac:dyDescent="0.3">
      <c r="A42" s="23" t="s">
        <v>527</v>
      </c>
      <c r="B42" s="18" t="s">
        <v>528</v>
      </c>
      <c r="C42" s="18" t="s">
        <v>529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531</v>
      </c>
      <c r="C43" s="18" t="s">
        <v>532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533</v>
      </c>
      <c r="C44" s="18" t="s">
        <v>50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534</v>
      </c>
      <c r="C45" s="18" t="s">
        <v>535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536</v>
      </c>
      <c r="C46" s="18" t="s">
        <v>76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537</v>
      </c>
      <c r="C47" s="18" t="s">
        <v>538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539</v>
      </c>
      <c r="C48" s="18" t="s">
        <v>540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541</v>
      </c>
      <c r="C49" s="18" t="s">
        <v>542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543</v>
      </c>
      <c r="C50" s="18" t="s">
        <v>544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545</v>
      </c>
      <c r="C51" s="18" t="s">
        <v>546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547</v>
      </c>
      <c r="C52" s="18" t="s">
        <v>174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548</v>
      </c>
      <c r="C53" s="18" t="s">
        <v>549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550</v>
      </c>
      <c r="C54" s="18" t="s">
        <v>220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551</v>
      </c>
      <c r="C55" s="18" t="s">
        <v>552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553</v>
      </c>
      <c r="C56" s="18" t="s">
        <v>244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554</v>
      </c>
      <c r="C57" s="18" t="s">
        <v>555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261</v>
      </c>
      <c r="C58" s="18" t="s">
        <v>262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556</v>
      </c>
      <c r="C59" s="18" t="s">
        <v>557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558</v>
      </c>
      <c r="C60" s="18" t="s">
        <v>559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560</v>
      </c>
      <c r="C61" s="18" t="s">
        <v>561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562</v>
      </c>
      <c r="C62" s="18" t="s">
        <v>563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564</v>
      </c>
      <c r="C63" s="18" t="s">
        <v>565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566</v>
      </c>
      <c r="C64" s="18" t="s">
        <v>567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568</v>
      </c>
      <c r="C65" s="18" t="s">
        <v>569</v>
      </c>
      <c r="D65" s="27" t="s">
        <v>530</v>
      </c>
    </row>
    <row r="66" spans="1:4" ht="20.149999999999999" customHeight="1" x14ac:dyDescent="0.3">
      <c r="A66" s="23" t="s">
        <v>527</v>
      </c>
      <c r="B66" s="18" t="s">
        <v>570</v>
      </c>
      <c r="C66" s="18" t="s">
        <v>420</v>
      </c>
      <c r="D66" s="27" t="s">
        <v>530</v>
      </c>
    </row>
    <row r="67" spans="1:4" ht="20.149999999999999" customHeight="1" x14ac:dyDescent="0.3">
      <c r="A67" s="23" t="s">
        <v>527</v>
      </c>
      <c r="B67" s="18" t="s">
        <v>571</v>
      </c>
      <c r="C67" s="18" t="s">
        <v>572</v>
      </c>
      <c r="D67" s="27" t="s">
        <v>530</v>
      </c>
    </row>
    <row r="68" spans="1:4" ht="20.149999999999999" customHeight="1" x14ac:dyDescent="0.3">
      <c r="A68" s="23" t="s">
        <v>527</v>
      </c>
      <c r="B68" s="18" t="s">
        <v>573</v>
      </c>
      <c r="C68" s="18" t="s">
        <v>574</v>
      </c>
      <c r="D68" s="27" t="s">
        <v>530</v>
      </c>
    </row>
    <row r="69" spans="1:4" ht="20.149999999999999" customHeight="1" x14ac:dyDescent="0.3">
      <c r="A69" s="23" t="s">
        <v>527</v>
      </c>
      <c r="B69" s="18" t="s">
        <v>575</v>
      </c>
      <c r="C69" s="18" t="s">
        <v>576</v>
      </c>
      <c r="D69" s="27" t="s">
        <v>530</v>
      </c>
    </row>
    <row r="70" spans="1:4" ht="20.149999999999999" customHeight="1" x14ac:dyDescent="0.3">
      <c r="A70" s="23" t="s">
        <v>527</v>
      </c>
      <c r="B70" s="18" t="s">
        <v>577</v>
      </c>
      <c r="C70" s="18" t="s">
        <v>578</v>
      </c>
      <c r="D70" s="27" t="s">
        <v>530</v>
      </c>
    </row>
    <row r="71" spans="1:4" ht="20.149999999999999" customHeight="1" x14ac:dyDescent="0.3">
      <c r="A71" s="23" t="s">
        <v>527</v>
      </c>
      <c r="B71" s="18" t="s">
        <v>579</v>
      </c>
      <c r="C71" s="18" t="s">
        <v>580</v>
      </c>
      <c r="D71" s="27" t="s">
        <v>530</v>
      </c>
    </row>
    <row r="72" spans="1:4" ht="20.149999999999999" customHeight="1" x14ac:dyDescent="0.3">
      <c r="A72" s="23" t="s">
        <v>527</v>
      </c>
      <c r="B72" s="18" t="s">
        <v>247</v>
      </c>
      <c r="C72" s="18" t="s">
        <v>248</v>
      </c>
      <c r="D72" s="27" t="s">
        <v>530</v>
      </c>
    </row>
    <row r="73" spans="1:4" ht="20.149999999999999" customHeight="1" x14ac:dyDescent="0.3">
      <c r="A73" s="23" t="s">
        <v>527</v>
      </c>
      <c r="B73" s="18" t="s">
        <v>581</v>
      </c>
      <c r="C73" s="18" t="s">
        <v>582</v>
      </c>
      <c r="D73" s="27" t="s">
        <v>530</v>
      </c>
    </row>
    <row r="74" spans="1:4" ht="20.149999999999999" customHeight="1" x14ac:dyDescent="0.3">
      <c r="A74" s="23" t="s">
        <v>527</v>
      </c>
      <c r="B74" s="18" t="s">
        <v>583</v>
      </c>
      <c r="C74" s="18" t="s">
        <v>584</v>
      </c>
      <c r="D74" s="27" t="s">
        <v>530</v>
      </c>
    </row>
    <row r="75" spans="1:4" ht="20.149999999999999" customHeight="1" x14ac:dyDescent="0.3">
      <c r="A75" s="23" t="s">
        <v>527</v>
      </c>
      <c r="B75" s="18" t="s">
        <v>585</v>
      </c>
      <c r="C75" s="18" t="s">
        <v>586</v>
      </c>
      <c r="D75" s="27" t="s">
        <v>530</v>
      </c>
    </row>
    <row r="76" spans="1:4" ht="20.149999999999999" customHeight="1" x14ac:dyDescent="0.3">
      <c r="A76" s="23" t="s">
        <v>527</v>
      </c>
      <c r="B76" s="18" t="s">
        <v>587</v>
      </c>
      <c r="C76" s="18" t="s">
        <v>588</v>
      </c>
      <c r="D76" s="27" t="s">
        <v>530</v>
      </c>
    </row>
    <row r="77" spans="1:4" ht="20.149999999999999" customHeight="1" x14ac:dyDescent="0.3">
      <c r="A77" s="23" t="s">
        <v>527</v>
      </c>
      <c r="B77" s="18" t="s">
        <v>589</v>
      </c>
      <c r="C77" s="18" t="s">
        <v>590</v>
      </c>
      <c r="D77" s="27" t="s">
        <v>530</v>
      </c>
    </row>
    <row r="78" spans="1:4" ht="20.149999999999999" customHeight="1" x14ac:dyDescent="0.3">
      <c r="A78" s="23" t="s">
        <v>527</v>
      </c>
      <c r="B78" s="18" t="s">
        <v>591</v>
      </c>
      <c r="C78" s="18" t="s">
        <v>592</v>
      </c>
      <c r="D78" s="27" t="s">
        <v>530</v>
      </c>
    </row>
    <row r="79" spans="1:4" ht="20.149999999999999" customHeight="1" x14ac:dyDescent="0.3">
      <c r="A79" s="23" t="s">
        <v>527</v>
      </c>
      <c r="B79" s="18" t="s">
        <v>593</v>
      </c>
      <c r="C79" s="18" t="s">
        <v>594</v>
      </c>
      <c r="D79" s="27" t="s">
        <v>530</v>
      </c>
    </row>
    <row r="80" spans="1:4" ht="20.149999999999999" customHeight="1" x14ac:dyDescent="0.3">
      <c r="A80" s="23" t="s">
        <v>527</v>
      </c>
      <c r="B80" s="18" t="s">
        <v>595</v>
      </c>
      <c r="C80" s="18" t="s">
        <v>596</v>
      </c>
      <c r="D80" s="27" t="s">
        <v>530</v>
      </c>
    </row>
    <row r="81" spans="1:4" ht="20.149999999999999" customHeight="1" x14ac:dyDescent="0.3">
      <c r="A81" s="23" t="s">
        <v>527</v>
      </c>
      <c r="B81" s="18" t="s">
        <v>597</v>
      </c>
      <c r="C81" s="18" t="s">
        <v>598</v>
      </c>
      <c r="D81" s="27" t="s">
        <v>530</v>
      </c>
    </row>
    <row r="82" spans="1:4" ht="20.149999999999999" customHeight="1" x14ac:dyDescent="0.3">
      <c r="A82" s="23" t="s">
        <v>527</v>
      </c>
      <c r="B82" s="18" t="s">
        <v>599</v>
      </c>
      <c r="C82" s="18" t="s">
        <v>600</v>
      </c>
      <c r="D82" s="27" t="s">
        <v>530</v>
      </c>
    </row>
    <row r="83" spans="1:4" ht="20.149999999999999" customHeight="1" x14ac:dyDescent="0.3">
      <c r="A83" s="23" t="s">
        <v>527</v>
      </c>
      <c r="B83" s="18" t="s">
        <v>601</v>
      </c>
      <c r="C83" s="18" t="s">
        <v>601</v>
      </c>
      <c r="D83" s="27" t="s">
        <v>530</v>
      </c>
    </row>
    <row r="84" spans="1:4" ht="20.149999999999999" customHeight="1" x14ac:dyDescent="0.3">
      <c r="A84" s="24">
        <v>13</v>
      </c>
      <c r="B84" s="19" t="s">
        <v>707</v>
      </c>
      <c r="C84" s="19" t="s">
        <v>708</v>
      </c>
      <c r="D84" s="28" t="s">
        <v>604</v>
      </c>
    </row>
    <row r="85" spans="1:4" ht="20.149999999999999" customHeight="1" x14ac:dyDescent="0.3">
      <c r="A85" s="24">
        <v>13</v>
      </c>
      <c r="B85" s="19" t="s">
        <v>709</v>
      </c>
      <c r="C85" s="19" t="s">
        <v>710</v>
      </c>
      <c r="D85" s="28" t="s">
        <v>604</v>
      </c>
    </row>
    <row r="86" spans="1:4" ht="20.149999999999999" customHeight="1" x14ac:dyDescent="0.3">
      <c r="A86" s="24">
        <v>13</v>
      </c>
      <c r="B86" s="19" t="s">
        <v>711</v>
      </c>
      <c r="C86" s="19" t="s">
        <v>712</v>
      </c>
      <c r="D86" s="28" t="s">
        <v>604</v>
      </c>
    </row>
    <row r="87" spans="1:4" ht="20.149999999999999" customHeight="1" x14ac:dyDescent="0.3">
      <c r="A87" s="24">
        <v>13</v>
      </c>
      <c r="B87" s="19" t="s">
        <v>713</v>
      </c>
      <c r="C87" s="19" t="s">
        <v>714</v>
      </c>
      <c r="D87" s="28" t="s">
        <v>604</v>
      </c>
    </row>
    <row r="88" spans="1:4" ht="20.149999999999999" customHeight="1" x14ac:dyDescent="0.3">
      <c r="A88" s="24">
        <v>13</v>
      </c>
      <c r="B88" s="19" t="s">
        <v>715</v>
      </c>
      <c r="C88" s="19" t="s">
        <v>716</v>
      </c>
      <c r="D88" s="28" t="s">
        <v>604</v>
      </c>
    </row>
    <row r="89" spans="1:4" ht="20.149999999999999" customHeight="1" x14ac:dyDescent="0.3">
      <c r="A89" s="24">
        <v>14</v>
      </c>
      <c r="B89" s="19" t="s">
        <v>717</v>
      </c>
      <c r="C89" s="19" t="s">
        <v>718</v>
      </c>
      <c r="D89" s="28" t="s">
        <v>604</v>
      </c>
    </row>
    <row r="90" spans="1:4" ht="20.149999999999999" customHeight="1" x14ac:dyDescent="0.3">
      <c r="A90" s="24">
        <v>14</v>
      </c>
      <c r="B90" s="19" t="s">
        <v>719</v>
      </c>
      <c r="C90" s="19" t="s">
        <v>720</v>
      </c>
      <c r="D90" s="28" t="s">
        <v>604</v>
      </c>
    </row>
    <row r="91" spans="1:4" ht="20.149999999999999" customHeight="1" x14ac:dyDescent="0.3">
      <c r="A91" s="24">
        <v>14</v>
      </c>
      <c r="B91" s="19" t="s">
        <v>721</v>
      </c>
      <c r="C91" s="19" t="s">
        <v>722</v>
      </c>
      <c r="D91" s="28" t="s">
        <v>604</v>
      </c>
    </row>
    <row r="92" spans="1:4" ht="20.149999999999999" customHeight="1" x14ac:dyDescent="0.3">
      <c r="A92" s="24">
        <v>14</v>
      </c>
      <c r="B92" s="19" t="s">
        <v>723</v>
      </c>
      <c r="C92" s="19" t="s">
        <v>724</v>
      </c>
      <c r="D92" s="28" t="s">
        <v>604</v>
      </c>
    </row>
    <row r="93" spans="1:4" ht="20.149999999999999" customHeight="1" x14ac:dyDescent="0.3">
      <c r="A93" s="24">
        <v>14</v>
      </c>
      <c r="B93" s="19" t="s">
        <v>725</v>
      </c>
      <c r="C93" s="19" t="s">
        <v>726</v>
      </c>
      <c r="D93" s="28" t="s">
        <v>604</v>
      </c>
    </row>
    <row r="94" spans="1:4" ht="20.149999999999999" customHeight="1" x14ac:dyDescent="0.3">
      <c r="A94" s="24">
        <v>14</v>
      </c>
      <c r="B94" s="19" t="s">
        <v>727</v>
      </c>
      <c r="C94" s="19" t="s">
        <v>728</v>
      </c>
      <c r="D94" s="28" t="s">
        <v>604</v>
      </c>
    </row>
    <row r="95" spans="1:4" ht="20.149999999999999" customHeight="1" x14ac:dyDescent="0.3">
      <c r="A95" s="25">
        <v>13</v>
      </c>
      <c r="B95" s="20" t="s">
        <v>769</v>
      </c>
      <c r="C95" s="20" t="s">
        <v>769</v>
      </c>
      <c r="D95" s="29" t="s">
        <v>757</v>
      </c>
    </row>
    <row r="96" spans="1:4" ht="20.149999999999999" customHeight="1" x14ac:dyDescent="0.3">
      <c r="A96" s="33">
        <v>14</v>
      </c>
      <c r="B96" s="34" t="s">
        <v>770</v>
      </c>
      <c r="C96" s="34" t="s">
        <v>770</v>
      </c>
      <c r="D96" s="35" t="s">
        <v>757</v>
      </c>
    </row>
    <row r="97" spans="1:4" ht="20.149999999999999" customHeight="1" x14ac:dyDescent="0.3">
      <c r="A97" s="59" t="s">
        <v>798</v>
      </c>
      <c r="B97" s="67">
        <f>SUBTOTAL(103,Table27[Name])</f>
        <v>94</v>
      </c>
      <c r="C97" s="63"/>
      <c r="D97" s="64"/>
    </row>
  </sheetData>
  <sheetProtection algorithmName="SHA-512" hashValue="6MmKYSJ4WSQRX5Vzqpv5JjJ38fUJfv3WxNcjupH0YTjVQO+clb1KvHvlzpqVZfQskA4w5npTOML9cNZB1j72+Q==" saltValue="wjEOkiBGWRsrbGZGMG+0SQ==" spinCount="100000" sheet="1" objects="1" scenarios="1" sort="0" autoFilter="0"/>
  <mergeCells count="1">
    <mergeCell ref="A1:D1"/>
  </mergeCells>
  <hyperlinks>
    <hyperlink ref="F2" location="Contents!A1" display="Contents" xr:uid="{D1F5926C-6246-496C-AFE2-35CEEB959F62}"/>
  </hyperlinks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2CFF87-02F8-41A6-ABFC-27BB7A4A22D9}">
  <sheetPr codeName="Sheet3"/>
  <dimension ref="A1:I67"/>
  <sheetViews>
    <sheetView showGridLines="0" zoomScaleNormal="100" workbookViewId="0">
      <pane ySplit="2" topLeftCell="A3" activePane="bottomLeft" state="frozen"/>
      <selection pane="bottomLeft" activeCell="A2" sqref="A2"/>
    </sheetView>
  </sheetViews>
  <sheetFormatPr defaultRowHeight="20.149999999999999" customHeight="1" x14ac:dyDescent="0.3"/>
  <cols>
    <col min="1" max="1" width="11.08203125" customWidth="1"/>
    <col min="2" max="2" width="58.08203125" customWidth="1"/>
    <col min="3" max="3" width="52.5" style="2" customWidth="1"/>
    <col min="4" max="4" width="15.33203125" customWidth="1"/>
  </cols>
  <sheetData>
    <row r="1" spans="1:6" ht="98.15" customHeight="1" x14ac:dyDescent="0.3">
      <c r="A1" s="76" t="s">
        <v>775</v>
      </c>
      <c r="B1" s="76"/>
      <c r="C1" s="76"/>
      <c r="D1" s="76"/>
    </row>
    <row r="2" spans="1:6" ht="40" customHeight="1" x14ac:dyDescent="0.3">
      <c r="A2" s="48" t="s">
        <v>0</v>
      </c>
      <c r="B2" s="49" t="s">
        <v>1</v>
      </c>
      <c r="C2" s="50" t="s">
        <v>2</v>
      </c>
      <c r="D2" s="51" t="s">
        <v>3</v>
      </c>
      <c r="F2" s="39" t="s">
        <v>825</v>
      </c>
    </row>
    <row r="3" spans="1:6" ht="20.149999999999999" customHeight="1" x14ac:dyDescent="0.3">
      <c r="A3" s="42">
        <v>1</v>
      </c>
      <c r="B3" s="6" t="s">
        <v>4</v>
      </c>
      <c r="C3" s="7" t="s">
        <v>5</v>
      </c>
      <c r="D3" s="45" t="s">
        <v>6</v>
      </c>
    </row>
    <row r="4" spans="1:6" ht="20.149999999999999" customHeight="1" x14ac:dyDescent="0.3">
      <c r="A4" s="42">
        <v>1</v>
      </c>
      <c r="B4" s="6" t="s">
        <v>7</v>
      </c>
      <c r="C4" s="7" t="s">
        <v>8</v>
      </c>
      <c r="D4" s="45" t="s">
        <v>6</v>
      </c>
    </row>
    <row r="5" spans="1:6" ht="20.149999999999999" customHeight="1" x14ac:dyDescent="0.3">
      <c r="A5" s="42">
        <v>1</v>
      </c>
      <c r="B5" s="6" t="s">
        <v>9</v>
      </c>
      <c r="C5" s="7" t="s">
        <v>10</v>
      </c>
      <c r="D5" s="45" t="s">
        <v>6</v>
      </c>
    </row>
    <row r="6" spans="1:6" ht="20.149999999999999" customHeight="1" x14ac:dyDescent="0.3">
      <c r="A6" s="42">
        <v>1</v>
      </c>
      <c r="B6" s="6" t="s">
        <v>11</v>
      </c>
      <c r="C6" s="7" t="s">
        <v>12</v>
      </c>
      <c r="D6" s="45" t="s">
        <v>6</v>
      </c>
    </row>
    <row r="7" spans="1:6" ht="20.149999999999999" customHeight="1" x14ac:dyDescent="0.3">
      <c r="A7" s="42">
        <v>1</v>
      </c>
      <c r="B7" s="6" t="s">
        <v>13</v>
      </c>
      <c r="C7" s="7" t="s">
        <v>14</v>
      </c>
      <c r="D7" s="45" t="s">
        <v>6</v>
      </c>
    </row>
    <row r="8" spans="1:6" ht="20.149999999999999" customHeight="1" x14ac:dyDescent="0.3">
      <c r="A8" s="42">
        <v>1</v>
      </c>
      <c r="B8" s="6" t="s">
        <v>15</v>
      </c>
      <c r="C8" s="7" t="s">
        <v>16</v>
      </c>
      <c r="D8" s="45" t="s">
        <v>6</v>
      </c>
    </row>
    <row r="9" spans="1:6" ht="20.149999999999999" customHeight="1" x14ac:dyDescent="0.3">
      <c r="A9" s="42">
        <v>1</v>
      </c>
      <c r="B9" s="6" t="s">
        <v>17</v>
      </c>
      <c r="C9" s="7" t="s">
        <v>18</v>
      </c>
      <c r="D9" s="45" t="s">
        <v>6</v>
      </c>
    </row>
    <row r="10" spans="1:6" ht="20.149999999999999" customHeight="1" x14ac:dyDescent="0.3">
      <c r="A10" s="42">
        <v>1</v>
      </c>
      <c r="B10" s="6" t="s">
        <v>19</v>
      </c>
      <c r="C10" s="7" t="s">
        <v>20</v>
      </c>
      <c r="D10" s="45" t="s">
        <v>6</v>
      </c>
    </row>
    <row r="11" spans="1:6" ht="20.149999999999999" customHeight="1" x14ac:dyDescent="0.3">
      <c r="A11" s="42">
        <v>1</v>
      </c>
      <c r="B11" s="6" t="s">
        <v>21</v>
      </c>
      <c r="C11" s="7" t="s">
        <v>22</v>
      </c>
      <c r="D11" s="45" t="s">
        <v>6</v>
      </c>
    </row>
    <row r="12" spans="1:6" ht="20.149999999999999" customHeight="1" x14ac:dyDescent="0.3">
      <c r="A12" s="42">
        <v>1</v>
      </c>
      <c r="B12" s="6" t="s">
        <v>23</v>
      </c>
      <c r="C12" s="7" t="s">
        <v>24</v>
      </c>
      <c r="D12" s="45" t="s">
        <v>6</v>
      </c>
    </row>
    <row r="13" spans="1:6" ht="20.149999999999999" customHeight="1" x14ac:dyDescent="0.3">
      <c r="A13" s="42">
        <v>1</v>
      </c>
      <c r="B13" s="6" t="s">
        <v>25</v>
      </c>
      <c r="C13" s="7" t="s">
        <v>26</v>
      </c>
      <c r="D13" s="45" t="s">
        <v>6</v>
      </c>
    </row>
    <row r="14" spans="1:6" ht="20.149999999999999" customHeight="1" x14ac:dyDescent="0.3">
      <c r="A14" s="42">
        <v>1</v>
      </c>
      <c r="B14" s="6" t="s">
        <v>27</v>
      </c>
      <c r="C14" s="7" t="s">
        <v>28</v>
      </c>
      <c r="D14" s="45" t="s">
        <v>6</v>
      </c>
    </row>
    <row r="15" spans="1:6" ht="20.149999999999999" customHeight="1" x14ac:dyDescent="0.3">
      <c r="A15" s="42">
        <v>1</v>
      </c>
      <c r="B15" s="6" t="s">
        <v>29</v>
      </c>
      <c r="C15" s="7" t="s">
        <v>30</v>
      </c>
      <c r="D15" s="45" t="s">
        <v>6</v>
      </c>
    </row>
    <row r="16" spans="1:6" ht="20.149999999999999" customHeight="1" x14ac:dyDescent="0.3">
      <c r="A16" s="42">
        <v>1</v>
      </c>
      <c r="B16" s="6" t="s">
        <v>31</v>
      </c>
      <c r="C16" s="7" t="s">
        <v>32</v>
      </c>
      <c r="D16" s="45" t="s">
        <v>6</v>
      </c>
    </row>
    <row r="17" spans="1:7" ht="20.149999999999999" customHeight="1" x14ac:dyDescent="0.3">
      <c r="A17" s="42">
        <v>1</v>
      </c>
      <c r="B17" s="6" t="s">
        <v>33</v>
      </c>
      <c r="C17" s="7" t="s">
        <v>34</v>
      </c>
      <c r="D17" s="45" t="s">
        <v>6</v>
      </c>
    </row>
    <row r="18" spans="1:7" ht="20.149999999999999" customHeight="1" x14ac:dyDescent="0.3">
      <c r="A18" s="42">
        <v>1</v>
      </c>
      <c r="B18" s="6" t="s">
        <v>35</v>
      </c>
      <c r="C18" s="7" t="s">
        <v>36</v>
      </c>
      <c r="D18" s="45" t="s">
        <v>6</v>
      </c>
    </row>
    <row r="19" spans="1:7" ht="20.149999999999999" customHeight="1" x14ac:dyDescent="0.3">
      <c r="A19" s="42">
        <v>1</v>
      </c>
      <c r="B19" s="6" t="s">
        <v>37</v>
      </c>
      <c r="C19" s="7" t="s">
        <v>38</v>
      </c>
      <c r="D19" s="45" t="s">
        <v>6</v>
      </c>
    </row>
    <row r="20" spans="1:7" ht="20.149999999999999" customHeight="1" x14ac:dyDescent="0.3">
      <c r="A20" s="42">
        <v>1</v>
      </c>
      <c r="B20" s="6" t="s">
        <v>39</v>
      </c>
      <c r="C20" s="7" t="s">
        <v>40</v>
      </c>
      <c r="D20" s="45" t="s">
        <v>6</v>
      </c>
    </row>
    <row r="21" spans="1:7" ht="20.149999999999999" customHeight="1" x14ac:dyDescent="0.3">
      <c r="A21" s="43" t="s">
        <v>527</v>
      </c>
      <c r="B21" s="8" t="s">
        <v>528</v>
      </c>
      <c r="C21" s="8" t="s">
        <v>529</v>
      </c>
      <c r="D21" s="46" t="s">
        <v>530</v>
      </c>
      <c r="E21" s="11"/>
      <c r="F21" s="11"/>
      <c r="G21" s="12"/>
    </row>
    <row r="22" spans="1:7" ht="20.149999999999999" customHeight="1" x14ac:dyDescent="0.3">
      <c r="A22" s="43" t="s">
        <v>527</v>
      </c>
      <c r="B22" s="8" t="s">
        <v>531</v>
      </c>
      <c r="C22" s="8" t="s">
        <v>532</v>
      </c>
      <c r="D22" s="46" t="s">
        <v>530</v>
      </c>
    </row>
    <row r="23" spans="1:7" ht="20.149999999999999" customHeight="1" x14ac:dyDescent="0.3">
      <c r="A23" s="43" t="s">
        <v>527</v>
      </c>
      <c r="B23" s="8" t="s">
        <v>533</v>
      </c>
      <c r="C23" s="8" t="s">
        <v>50</v>
      </c>
      <c r="D23" s="46" t="s">
        <v>530</v>
      </c>
    </row>
    <row r="24" spans="1:7" ht="20.149999999999999" customHeight="1" x14ac:dyDescent="0.3">
      <c r="A24" s="43" t="s">
        <v>527</v>
      </c>
      <c r="B24" s="8" t="s">
        <v>534</v>
      </c>
      <c r="C24" s="8" t="s">
        <v>535</v>
      </c>
      <c r="D24" s="46" t="s">
        <v>530</v>
      </c>
    </row>
    <row r="25" spans="1:7" ht="20.149999999999999" customHeight="1" x14ac:dyDescent="0.3">
      <c r="A25" s="43" t="s">
        <v>527</v>
      </c>
      <c r="B25" s="8" t="s">
        <v>536</v>
      </c>
      <c r="C25" s="8" t="s">
        <v>76</v>
      </c>
      <c r="D25" s="46" t="s">
        <v>530</v>
      </c>
    </row>
    <row r="26" spans="1:7" ht="20.149999999999999" customHeight="1" x14ac:dyDescent="0.3">
      <c r="A26" s="43" t="s">
        <v>527</v>
      </c>
      <c r="B26" s="8" t="s">
        <v>537</v>
      </c>
      <c r="C26" s="8" t="s">
        <v>538</v>
      </c>
      <c r="D26" s="46" t="s">
        <v>530</v>
      </c>
    </row>
    <row r="27" spans="1:7" ht="20.149999999999999" customHeight="1" x14ac:dyDescent="0.3">
      <c r="A27" s="43" t="s">
        <v>527</v>
      </c>
      <c r="B27" s="8" t="s">
        <v>539</v>
      </c>
      <c r="C27" s="8" t="s">
        <v>540</v>
      </c>
      <c r="D27" s="46" t="s">
        <v>530</v>
      </c>
    </row>
    <row r="28" spans="1:7" ht="20.149999999999999" customHeight="1" x14ac:dyDescent="0.3">
      <c r="A28" s="43" t="s">
        <v>527</v>
      </c>
      <c r="B28" s="8" t="s">
        <v>541</v>
      </c>
      <c r="C28" s="8" t="s">
        <v>542</v>
      </c>
      <c r="D28" s="46" t="s">
        <v>530</v>
      </c>
    </row>
    <row r="29" spans="1:7" ht="20.149999999999999" customHeight="1" x14ac:dyDescent="0.3">
      <c r="A29" s="43" t="s">
        <v>527</v>
      </c>
      <c r="B29" s="8" t="s">
        <v>543</v>
      </c>
      <c r="C29" s="8" t="s">
        <v>544</v>
      </c>
      <c r="D29" s="46" t="s">
        <v>530</v>
      </c>
    </row>
    <row r="30" spans="1:7" ht="20.149999999999999" customHeight="1" x14ac:dyDescent="0.3">
      <c r="A30" s="43" t="s">
        <v>527</v>
      </c>
      <c r="B30" s="8" t="s">
        <v>545</v>
      </c>
      <c r="C30" s="8" t="s">
        <v>546</v>
      </c>
      <c r="D30" s="46" t="s">
        <v>530</v>
      </c>
    </row>
    <row r="31" spans="1:7" ht="20.149999999999999" customHeight="1" x14ac:dyDescent="0.3">
      <c r="A31" s="43" t="s">
        <v>527</v>
      </c>
      <c r="B31" s="8" t="s">
        <v>547</v>
      </c>
      <c r="C31" s="8" t="s">
        <v>174</v>
      </c>
      <c r="D31" s="46" t="s">
        <v>530</v>
      </c>
    </row>
    <row r="32" spans="1:7" ht="20.149999999999999" customHeight="1" x14ac:dyDescent="0.3">
      <c r="A32" s="43" t="s">
        <v>527</v>
      </c>
      <c r="B32" s="8" t="s">
        <v>548</v>
      </c>
      <c r="C32" s="8" t="s">
        <v>549</v>
      </c>
      <c r="D32" s="46" t="s">
        <v>530</v>
      </c>
    </row>
    <row r="33" spans="1:4" ht="20.149999999999999" customHeight="1" x14ac:dyDescent="0.3">
      <c r="A33" s="43" t="s">
        <v>527</v>
      </c>
      <c r="B33" s="8" t="s">
        <v>550</v>
      </c>
      <c r="C33" s="8" t="s">
        <v>220</v>
      </c>
      <c r="D33" s="46" t="s">
        <v>530</v>
      </c>
    </row>
    <row r="34" spans="1:4" ht="20.149999999999999" customHeight="1" x14ac:dyDescent="0.3">
      <c r="A34" s="43" t="s">
        <v>527</v>
      </c>
      <c r="B34" s="8" t="s">
        <v>551</v>
      </c>
      <c r="C34" s="8" t="s">
        <v>552</v>
      </c>
      <c r="D34" s="46" t="s">
        <v>530</v>
      </c>
    </row>
    <row r="35" spans="1:4" ht="20.149999999999999" customHeight="1" x14ac:dyDescent="0.3">
      <c r="A35" s="43" t="s">
        <v>527</v>
      </c>
      <c r="B35" s="8" t="s">
        <v>553</v>
      </c>
      <c r="C35" s="8" t="s">
        <v>244</v>
      </c>
      <c r="D35" s="46" t="s">
        <v>530</v>
      </c>
    </row>
    <row r="36" spans="1:4" ht="20.149999999999999" customHeight="1" x14ac:dyDescent="0.3">
      <c r="A36" s="43" t="s">
        <v>527</v>
      </c>
      <c r="B36" s="8" t="s">
        <v>554</v>
      </c>
      <c r="C36" s="8" t="s">
        <v>555</v>
      </c>
      <c r="D36" s="46" t="s">
        <v>530</v>
      </c>
    </row>
    <row r="37" spans="1:4" ht="20.149999999999999" customHeight="1" x14ac:dyDescent="0.3">
      <c r="A37" s="43" t="s">
        <v>527</v>
      </c>
      <c r="B37" s="8" t="s">
        <v>261</v>
      </c>
      <c r="C37" s="8" t="s">
        <v>262</v>
      </c>
      <c r="D37" s="46" t="s">
        <v>530</v>
      </c>
    </row>
    <row r="38" spans="1:4" ht="20.149999999999999" customHeight="1" x14ac:dyDescent="0.3">
      <c r="A38" s="43" t="s">
        <v>527</v>
      </c>
      <c r="B38" s="8" t="s">
        <v>556</v>
      </c>
      <c r="C38" s="8" t="s">
        <v>557</v>
      </c>
      <c r="D38" s="46" t="s">
        <v>530</v>
      </c>
    </row>
    <row r="39" spans="1:4" ht="20.149999999999999" customHeight="1" x14ac:dyDescent="0.3">
      <c r="A39" s="43" t="s">
        <v>527</v>
      </c>
      <c r="B39" s="8" t="s">
        <v>558</v>
      </c>
      <c r="C39" s="8" t="s">
        <v>559</v>
      </c>
      <c r="D39" s="46" t="s">
        <v>530</v>
      </c>
    </row>
    <row r="40" spans="1:4" ht="20.149999999999999" customHeight="1" x14ac:dyDescent="0.3">
      <c r="A40" s="43" t="s">
        <v>527</v>
      </c>
      <c r="B40" s="8" t="s">
        <v>560</v>
      </c>
      <c r="C40" s="8" t="s">
        <v>561</v>
      </c>
      <c r="D40" s="46" t="s">
        <v>530</v>
      </c>
    </row>
    <row r="41" spans="1:4" ht="20.149999999999999" customHeight="1" x14ac:dyDescent="0.3">
      <c r="A41" s="43" t="s">
        <v>527</v>
      </c>
      <c r="B41" s="8" t="s">
        <v>562</v>
      </c>
      <c r="C41" s="8" t="s">
        <v>563</v>
      </c>
      <c r="D41" s="46" t="s">
        <v>530</v>
      </c>
    </row>
    <row r="42" spans="1:4" ht="20.149999999999999" customHeight="1" x14ac:dyDescent="0.3">
      <c r="A42" s="43" t="s">
        <v>527</v>
      </c>
      <c r="B42" s="8" t="s">
        <v>564</v>
      </c>
      <c r="C42" s="8" t="s">
        <v>565</v>
      </c>
      <c r="D42" s="46" t="s">
        <v>530</v>
      </c>
    </row>
    <row r="43" spans="1:4" ht="20.149999999999999" customHeight="1" x14ac:dyDescent="0.3">
      <c r="A43" s="43" t="s">
        <v>527</v>
      </c>
      <c r="B43" s="8" t="s">
        <v>566</v>
      </c>
      <c r="C43" s="8" t="s">
        <v>567</v>
      </c>
      <c r="D43" s="46" t="s">
        <v>530</v>
      </c>
    </row>
    <row r="44" spans="1:4" ht="20.149999999999999" customHeight="1" x14ac:dyDescent="0.3">
      <c r="A44" s="43" t="s">
        <v>527</v>
      </c>
      <c r="B44" s="8" t="s">
        <v>568</v>
      </c>
      <c r="C44" s="8" t="s">
        <v>569</v>
      </c>
      <c r="D44" s="46" t="s">
        <v>530</v>
      </c>
    </row>
    <row r="45" spans="1:4" ht="20.149999999999999" customHeight="1" x14ac:dyDescent="0.3">
      <c r="A45" s="43" t="s">
        <v>527</v>
      </c>
      <c r="B45" s="8" t="s">
        <v>570</v>
      </c>
      <c r="C45" s="8" t="s">
        <v>420</v>
      </c>
      <c r="D45" s="46" t="s">
        <v>530</v>
      </c>
    </row>
    <row r="46" spans="1:4" ht="20.149999999999999" customHeight="1" x14ac:dyDescent="0.3">
      <c r="A46" s="43" t="s">
        <v>527</v>
      </c>
      <c r="B46" s="8" t="s">
        <v>571</v>
      </c>
      <c r="C46" s="8" t="s">
        <v>572</v>
      </c>
      <c r="D46" s="46" t="s">
        <v>530</v>
      </c>
    </row>
    <row r="47" spans="1:4" ht="20.149999999999999" customHeight="1" x14ac:dyDescent="0.3">
      <c r="A47" s="43" t="s">
        <v>527</v>
      </c>
      <c r="B47" s="8" t="s">
        <v>573</v>
      </c>
      <c r="C47" s="8" t="s">
        <v>574</v>
      </c>
      <c r="D47" s="46" t="s">
        <v>530</v>
      </c>
    </row>
    <row r="48" spans="1:4" ht="20.149999999999999" customHeight="1" x14ac:dyDescent="0.3">
      <c r="A48" s="43" t="s">
        <v>527</v>
      </c>
      <c r="B48" s="8" t="s">
        <v>575</v>
      </c>
      <c r="C48" s="8" t="s">
        <v>576</v>
      </c>
      <c r="D48" s="46" t="s">
        <v>530</v>
      </c>
    </row>
    <row r="49" spans="1:9" ht="20.149999999999999" customHeight="1" x14ac:dyDescent="0.3">
      <c r="A49" s="43" t="s">
        <v>527</v>
      </c>
      <c r="B49" s="8" t="s">
        <v>577</v>
      </c>
      <c r="C49" s="8" t="s">
        <v>578</v>
      </c>
      <c r="D49" s="46" t="s">
        <v>530</v>
      </c>
    </row>
    <row r="50" spans="1:9" ht="20.149999999999999" customHeight="1" x14ac:dyDescent="0.3">
      <c r="A50" s="43" t="s">
        <v>527</v>
      </c>
      <c r="B50" s="8" t="s">
        <v>579</v>
      </c>
      <c r="C50" s="8" t="s">
        <v>580</v>
      </c>
      <c r="D50" s="46" t="s">
        <v>530</v>
      </c>
    </row>
    <row r="51" spans="1:9" ht="20.149999999999999" customHeight="1" x14ac:dyDescent="0.3">
      <c r="A51" s="43" t="s">
        <v>527</v>
      </c>
      <c r="B51" s="8" t="s">
        <v>247</v>
      </c>
      <c r="C51" s="8" t="s">
        <v>248</v>
      </c>
      <c r="D51" s="46" t="s">
        <v>530</v>
      </c>
    </row>
    <row r="52" spans="1:9" ht="20.149999999999999" customHeight="1" x14ac:dyDescent="0.3">
      <c r="A52" s="43" t="s">
        <v>527</v>
      </c>
      <c r="B52" s="8" t="s">
        <v>581</v>
      </c>
      <c r="C52" s="8" t="s">
        <v>582</v>
      </c>
      <c r="D52" s="46" t="s">
        <v>530</v>
      </c>
    </row>
    <row r="53" spans="1:9" ht="20.149999999999999" customHeight="1" x14ac:dyDescent="0.3">
      <c r="A53" s="43" t="s">
        <v>527</v>
      </c>
      <c r="B53" s="8" t="s">
        <v>583</v>
      </c>
      <c r="C53" s="8" t="s">
        <v>584</v>
      </c>
      <c r="D53" s="46" t="s">
        <v>530</v>
      </c>
    </row>
    <row r="54" spans="1:9" ht="20.149999999999999" customHeight="1" x14ac:dyDescent="0.3">
      <c r="A54" s="43" t="s">
        <v>527</v>
      </c>
      <c r="B54" s="8" t="s">
        <v>585</v>
      </c>
      <c r="C54" s="8" t="s">
        <v>586</v>
      </c>
      <c r="D54" s="46" t="s">
        <v>530</v>
      </c>
    </row>
    <row r="55" spans="1:9" ht="20.149999999999999" customHeight="1" x14ac:dyDescent="0.3">
      <c r="A55" s="43" t="s">
        <v>527</v>
      </c>
      <c r="B55" s="8" t="s">
        <v>587</v>
      </c>
      <c r="C55" s="8" t="s">
        <v>588</v>
      </c>
      <c r="D55" s="46" t="s">
        <v>530</v>
      </c>
    </row>
    <row r="56" spans="1:9" ht="20.149999999999999" customHeight="1" x14ac:dyDescent="0.3">
      <c r="A56" s="43" t="s">
        <v>527</v>
      </c>
      <c r="B56" s="8" t="s">
        <v>589</v>
      </c>
      <c r="C56" s="8" t="s">
        <v>590</v>
      </c>
      <c r="D56" s="46" t="s">
        <v>530</v>
      </c>
    </row>
    <row r="57" spans="1:9" ht="20.149999999999999" customHeight="1" x14ac:dyDescent="0.3">
      <c r="A57" s="43" t="s">
        <v>527</v>
      </c>
      <c r="B57" s="8" t="s">
        <v>591</v>
      </c>
      <c r="C57" s="8" t="s">
        <v>592</v>
      </c>
      <c r="D57" s="46" t="s">
        <v>530</v>
      </c>
    </row>
    <row r="58" spans="1:9" ht="20.149999999999999" customHeight="1" x14ac:dyDescent="0.3">
      <c r="A58" s="43" t="s">
        <v>527</v>
      </c>
      <c r="B58" s="8" t="s">
        <v>593</v>
      </c>
      <c r="C58" s="8" t="s">
        <v>594</v>
      </c>
      <c r="D58" s="46" t="s">
        <v>530</v>
      </c>
    </row>
    <row r="59" spans="1:9" ht="20.149999999999999" customHeight="1" x14ac:dyDescent="0.3">
      <c r="A59" s="43" t="s">
        <v>527</v>
      </c>
      <c r="B59" s="8" t="s">
        <v>595</v>
      </c>
      <c r="C59" s="8" t="s">
        <v>596</v>
      </c>
      <c r="D59" s="46" t="s">
        <v>530</v>
      </c>
    </row>
    <row r="60" spans="1:9" ht="20.149999999999999" customHeight="1" x14ac:dyDescent="0.3">
      <c r="A60" s="43" t="s">
        <v>527</v>
      </c>
      <c r="B60" s="8" t="s">
        <v>597</v>
      </c>
      <c r="C60" s="8" t="s">
        <v>598</v>
      </c>
      <c r="D60" s="46" t="s">
        <v>530</v>
      </c>
    </row>
    <row r="61" spans="1:9" ht="20.149999999999999" customHeight="1" x14ac:dyDescent="0.3">
      <c r="A61" s="43" t="s">
        <v>527</v>
      </c>
      <c r="B61" s="8" t="s">
        <v>599</v>
      </c>
      <c r="C61" s="8" t="s">
        <v>600</v>
      </c>
      <c r="D61" s="46" t="s">
        <v>530</v>
      </c>
    </row>
    <row r="62" spans="1:9" ht="20.149999999999999" customHeight="1" x14ac:dyDescent="0.3">
      <c r="A62" s="43" t="s">
        <v>527</v>
      </c>
      <c r="B62" s="8" t="s">
        <v>601</v>
      </c>
      <c r="C62" s="8" t="s">
        <v>601</v>
      </c>
      <c r="D62" s="46" t="s">
        <v>530</v>
      </c>
      <c r="E62" s="13"/>
      <c r="F62" s="13"/>
      <c r="G62" s="13"/>
      <c r="H62" s="13"/>
      <c r="I62" s="13"/>
    </row>
    <row r="63" spans="1:9" ht="20.149999999999999" customHeight="1" x14ac:dyDescent="0.3">
      <c r="A63" s="44">
        <v>1</v>
      </c>
      <c r="B63" s="9" t="s">
        <v>613</v>
      </c>
      <c r="C63" s="9" t="s">
        <v>614</v>
      </c>
      <c r="D63" s="47" t="s">
        <v>604</v>
      </c>
      <c r="E63" s="11"/>
      <c r="F63" s="11"/>
      <c r="G63" s="12"/>
      <c r="H63" s="13"/>
      <c r="I63" s="13"/>
    </row>
    <row r="64" spans="1:9" ht="20.149999999999999" customHeight="1" x14ac:dyDescent="0.3">
      <c r="A64" s="44">
        <v>1</v>
      </c>
      <c r="B64" s="9" t="s">
        <v>615</v>
      </c>
      <c r="C64" s="9" t="s">
        <v>616</v>
      </c>
      <c r="D64" s="47" t="s">
        <v>604</v>
      </c>
      <c r="E64" s="11"/>
      <c r="F64" s="11"/>
      <c r="G64" s="12"/>
      <c r="H64" s="13"/>
      <c r="I64" s="13"/>
    </row>
    <row r="65" spans="1:9" ht="20.149999999999999" customHeight="1" x14ac:dyDescent="0.3">
      <c r="A65" s="44">
        <v>1</v>
      </c>
      <c r="B65" s="9" t="s">
        <v>617</v>
      </c>
      <c r="C65" s="9" t="s">
        <v>618</v>
      </c>
      <c r="D65" s="47" t="s">
        <v>604</v>
      </c>
      <c r="E65" s="11"/>
      <c r="F65" s="11"/>
      <c r="G65" s="12"/>
      <c r="H65" s="13"/>
      <c r="I65" s="13"/>
    </row>
    <row r="66" spans="1:9" ht="20.149999999999999" customHeight="1" x14ac:dyDescent="0.3">
      <c r="A66" s="52">
        <v>1</v>
      </c>
      <c r="B66" s="53" t="s">
        <v>756</v>
      </c>
      <c r="C66" s="53" t="s">
        <v>756</v>
      </c>
      <c r="D66" s="54" t="s">
        <v>757</v>
      </c>
      <c r="E66" s="11"/>
      <c r="F66" s="11"/>
      <c r="G66" s="12"/>
      <c r="H66" s="13"/>
      <c r="I66" s="13"/>
    </row>
    <row r="67" spans="1:9" ht="20.149999999999999" customHeight="1" x14ac:dyDescent="0.3">
      <c r="A67" s="59" t="s">
        <v>798</v>
      </c>
      <c r="B67" s="60">
        <f>SUBTOTAL(103,Table2[Name])</f>
        <v>64</v>
      </c>
      <c r="C67" s="60"/>
      <c r="D67" s="62"/>
      <c r="E67" s="13"/>
      <c r="F67" s="13"/>
      <c r="G67" s="13"/>
    </row>
  </sheetData>
  <sheetProtection algorithmName="SHA-512" hashValue="my/Paf8aXZqTo30BCb/j/tVrLgc6RVnCBjLCdA74vTOCnXUNEOHik/hjnlAemKZmN29pKzDmBLde74NH6AE+ag==" saltValue="5DuIl9dAuLxElF5VRRWIrQ==" spinCount="100000" sheet="1" objects="1" scenarios="1" sort="0" autoFilter="0"/>
  <mergeCells count="1">
    <mergeCell ref="A1:D1"/>
  </mergeCells>
  <hyperlinks>
    <hyperlink ref="F2" location="Contents!A1" display="Contents" xr:uid="{1A80745D-73AC-4DC1-9595-1CBDF4E22725}"/>
  </hyperlinks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CF258-EECE-4614-9D68-279AE761DDC0}">
  <sheetPr codeName="Sheet4"/>
  <dimension ref="A1:F68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customWidth="1"/>
    <col min="2" max="2" width="61.83203125" customWidth="1"/>
    <col min="3" max="3" width="52.5" style="3" customWidth="1"/>
    <col min="4" max="4" width="15.33203125" customWidth="1"/>
  </cols>
  <sheetData>
    <row r="1" spans="1:6" ht="98.15" customHeight="1" x14ac:dyDescent="0.3">
      <c r="A1" s="76" t="s">
        <v>777</v>
      </c>
      <c r="B1" s="76"/>
      <c r="C1" s="76"/>
      <c r="D1" s="76"/>
    </row>
    <row r="2" spans="1:6" ht="40" customHeight="1" x14ac:dyDescent="0.3">
      <c r="A2" s="48" t="s">
        <v>0</v>
      </c>
      <c r="B2" s="49" t="s">
        <v>1</v>
      </c>
      <c r="C2" s="49" t="s">
        <v>2</v>
      </c>
      <c r="D2" s="51" t="s">
        <v>3</v>
      </c>
      <c r="F2" s="39" t="s">
        <v>825</v>
      </c>
    </row>
    <row r="3" spans="1:6" ht="20.149999999999999" customHeight="1" x14ac:dyDescent="0.3">
      <c r="A3" s="42">
        <v>2</v>
      </c>
      <c r="B3" s="6" t="s">
        <v>41</v>
      </c>
      <c r="C3" s="14" t="s">
        <v>42</v>
      </c>
      <c r="D3" s="45" t="s">
        <v>6</v>
      </c>
    </row>
    <row r="4" spans="1:6" ht="20.149999999999999" customHeight="1" x14ac:dyDescent="0.3">
      <c r="A4" s="42">
        <v>2</v>
      </c>
      <c r="B4" s="6" t="s">
        <v>43</v>
      </c>
      <c r="C4" s="14" t="s">
        <v>44</v>
      </c>
      <c r="D4" s="45" t="s">
        <v>6</v>
      </c>
    </row>
    <row r="5" spans="1:6" ht="20.149999999999999" customHeight="1" x14ac:dyDescent="0.3">
      <c r="A5" s="42">
        <v>2</v>
      </c>
      <c r="B5" s="6" t="s">
        <v>45</v>
      </c>
      <c r="C5" s="14" t="s">
        <v>46</v>
      </c>
      <c r="D5" s="45" t="s">
        <v>6</v>
      </c>
    </row>
    <row r="6" spans="1:6" ht="20.149999999999999" customHeight="1" x14ac:dyDescent="0.3">
      <c r="A6" s="42">
        <v>2</v>
      </c>
      <c r="B6" s="6" t="s">
        <v>47</v>
      </c>
      <c r="C6" s="14" t="s">
        <v>48</v>
      </c>
      <c r="D6" s="45" t="s">
        <v>6</v>
      </c>
    </row>
    <row r="7" spans="1:6" ht="20.149999999999999" customHeight="1" x14ac:dyDescent="0.3">
      <c r="A7" s="42">
        <v>2</v>
      </c>
      <c r="B7" s="6" t="s">
        <v>49</v>
      </c>
      <c r="C7" s="14" t="s">
        <v>50</v>
      </c>
      <c r="D7" s="45" t="s">
        <v>6</v>
      </c>
    </row>
    <row r="8" spans="1:6" ht="20.149999999999999" customHeight="1" x14ac:dyDescent="0.3">
      <c r="A8" s="42">
        <v>2</v>
      </c>
      <c r="B8" s="6" t="s">
        <v>51</v>
      </c>
      <c r="C8" s="14" t="s">
        <v>52</v>
      </c>
      <c r="D8" s="45" t="s">
        <v>6</v>
      </c>
    </row>
    <row r="9" spans="1:6" ht="20.149999999999999" customHeight="1" x14ac:dyDescent="0.3">
      <c r="A9" s="42">
        <v>2</v>
      </c>
      <c r="B9" s="6" t="s">
        <v>53</v>
      </c>
      <c r="C9" s="14" t="s">
        <v>54</v>
      </c>
      <c r="D9" s="45" t="s">
        <v>6</v>
      </c>
    </row>
    <row r="10" spans="1:6" ht="20.149999999999999" customHeight="1" x14ac:dyDescent="0.3">
      <c r="A10" s="42">
        <v>2</v>
      </c>
      <c r="B10" s="6" t="s">
        <v>55</v>
      </c>
      <c r="C10" s="14" t="s">
        <v>56</v>
      </c>
      <c r="D10" s="45" t="s">
        <v>6</v>
      </c>
    </row>
    <row r="11" spans="1:6" ht="20.149999999999999" customHeight="1" x14ac:dyDescent="0.3">
      <c r="A11" s="42">
        <v>2</v>
      </c>
      <c r="B11" s="6" t="s">
        <v>57</v>
      </c>
      <c r="C11" s="14" t="s">
        <v>58</v>
      </c>
      <c r="D11" s="45" t="s">
        <v>6</v>
      </c>
    </row>
    <row r="12" spans="1:6" ht="20.149999999999999" customHeight="1" x14ac:dyDescent="0.3">
      <c r="A12" s="42">
        <v>2</v>
      </c>
      <c r="B12" s="6" t="s">
        <v>59</v>
      </c>
      <c r="C12" s="14" t="s">
        <v>60</v>
      </c>
      <c r="D12" s="45" t="s">
        <v>6</v>
      </c>
    </row>
    <row r="13" spans="1:6" ht="20.149999999999999" customHeight="1" x14ac:dyDescent="0.3">
      <c r="A13" s="42">
        <v>2</v>
      </c>
      <c r="B13" s="6" t="s">
        <v>61</v>
      </c>
      <c r="C13" s="14" t="s">
        <v>62</v>
      </c>
      <c r="D13" s="45" t="s">
        <v>6</v>
      </c>
    </row>
    <row r="14" spans="1:6" ht="20.149999999999999" customHeight="1" x14ac:dyDescent="0.3">
      <c r="A14" s="42">
        <v>2</v>
      </c>
      <c r="B14" s="6" t="s">
        <v>63</v>
      </c>
      <c r="C14" s="14" t="s">
        <v>64</v>
      </c>
      <c r="D14" s="45" t="s">
        <v>6</v>
      </c>
    </row>
    <row r="15" spans="1:6" ht="20.149999999999999" customHeight="1" x14ac:dyDescent="0.3">
      <c r="A15" s="42">
        <v>2</v>
      </c>
      <c r="B15" s="6" t="s">
        <v>65</v>
      </c>
      <c r="C15" s="14" t="s">
        <v>66</v>
      </c>
      <c r="D15" s="45" t="s">
        <v>6</v>
      </c>
    </row>
    <row r="16" spans="1:6" ht="20.149999999999999" customHeight="1" x14ac:dyDescent="0.3">
      <c r="A16" s="42">
        <v>2</v>
      </c>
      <c r="B16" s="6" t="s">
        <v>67</v>
      </c>
      <c r="C16" s="14" t="s">
        <v>68</v>
      </c>
      <c r="D16" s="45" t="s">
        <v>6</v>
      </c>
    </row>
    <row r="17" spans="1:4" ht="20.149999999999999" customHeight="1" x14ac:dyDescent="0.3">
      <c r="A17" s="42">
        <v>2</v>
      </c>
      <c r="B17" s="6" t="s">
        <v>69</v>
      </c>
      <c r="C17" s="14" t="s">
        <v>70</v>
      </c>
      <c r="D17" s="45" t="s">
        <v>6</v>
      </c>
    </row>
    <row r="18" spans="1:4" ht="20.149999999999999" customHeight="1" x14ac:dyDescent="0.3">
      <c r="A18" s="42">
        <v>2</v>
      </c>
      <c r="B18" s="6" t="s">
        <v>71</v>
      </c>
      <c r="C18" s="14" t="s">
        <v>72</v>
      </c>
      <c r="D18" s="45" t="s">
        <v>6</v>
      </c>
    </row>
    <row r="19" spans="1:4" ht="20.149999999999999" customHeight="1" x14ac:dyDescent="0.3">
      <c r="A19" s="42">
        <v>2</v>
      </c>
      <c r="B19" s="6" t="s">
        <v>73</v>
      </c>
      <c r="C19" s="14" t="s">
        <v>74</v>
      </c>
      <c r="D19" s="45" t="s">
        <v>6</v>
      </c>
    </row>
    <row r="20" spans="1:4" ht="20.149999999999999" customHeight="1" x14ac:dyDescent="0.3">
      <c r="A20" s="43" t="s">
        <v>527</v>
      </c>
      <c r="B20" s="8" t="s">
        <v>528</v>
      </c>
      <c r="C20" s="15" t="s">
        <v>529</v>
      </c>
      <c r="D20" s="46" t="s">
        <v>530</v>
      </c>
    </row>
    <row r="21" spans="1:4" ht="20.149999999999999" customHeight="1" x14ac:dyDescent="0.3">
      <c r="A21" s="43" t="s">
        <v>527</v>
      </c>
      <c r="B21" s="8" t="s">
        <v>531</v>
      </c>
      <c r="C21" s="15" t="s">
        <v>532</v>
      </c>
      <c r="D21" s="46" t="s">
        <v>530</v>
      </c>
    </row>
    <row r="22" spans="1:4" ht="20.149999999999999" customHeight="1" x14ac:dyDescent="0.3">
      <c r="A22" s="43" t="s">
        <v>527</v>
      </c>
      <c r="B22" s="8" t="s">
        <v>533</v>
      </c>
      <c r="C22" s="15" t="s">
        <v>50</v>
      </c>
      <c r="D22" s="46" t="s">
        <v>530</v>
      </c>
    </row>
    <row r="23" spans="1:4" ht="20.149999999999999" customHeight="1" x14ac:dyDescent="0.3">
      <c r="A23" s="43" t="s">
        <v>527</v>
      </c>
      <c r="B23" s="8" t="s">
        <v>534</v>
      </c>
      <c r="C23" s="15" t="s">
        <v>535</v>
      </c>
      <c r="D23" s="46" t="s">
        <v>530</v>
      </c>
    </row>
    <row r="24" spans="1:4" ht="20.149999999999999" customHeight="1" x14ac:dyDescent="0.3">
      <c r="A24" s="43" t="s">
        <v>527</v>
      </c>
      <c r="B24" s="8" t="s">
        <v>536</v>
      </c>
      <c r="C24" s="15" t="s">
        <v>76</v>
      </c>
      <c r="D24" s="46" t="s">
        <v>530</v>
      </c>
    </row>
    <row r="25" spans="1:4" ht="20.149999999999999" customHeight="1" x14ac:dyDescent="0.3">
      <c r="A25" s="43" t="s">
        <v>527</v>
      </c>
      <c r="B25" s="8" t="s">
        <v>537</v>
      </c>
      <c r="C25" s="15" t="s">
        <v>538</v>
      </c>
      <c r="D25" s="46" t="s">
        <v>530</v>
      </c>
    </row>
    <row r="26" spans="1:4" ht="20.149999999999999" customHeight="1" x14ac:dyDescent="0.3">
      <c r="A26" s="43" t="s">
        <v>527</v>
      </c>
      <c r="B26" s="8" t="s">
        <v>539</v>
      </c>
      <c r="C26" s="15" t="s">
        <v>540</v>
      </c>
      <c r="D26" s="46" t="s">
        <v>530</v>
      </c>
    </row>
    <row r="27" spans="1:4" ht="20.149999999999999" customHeight="1" x14ac:dyDescent="0.3">
      <c r="A27" s="43" t="s">
        <v>527</v>
      </c>
      <c r="B27" s="8" t="s">
        <v>541</v>
      </c>
      <c r="C27" s="15" t="s">
        <v>542</v>
      </c>
      <c r="D27" s="46" t="s">
        <v>530</v>
      </c>
    </row>
    <row r="28" spans="1:4" ht="20.149999999999999" customHeight="1" x14ac:dyDescent="0.3">
      <c r="A28" s="43" t="s">
        <v>527</v>
      </c>
      <c r="B28" s="8" t="s">
        <v>543</v>
      </c>
      <c r="C28" s="15" t="s">
        <v>544</v>
      </c>
      <c r="D28" s="46" t="s">
        <v>530</v>
      </c>
    </row>
    <row r="29" spans="1:4" ht="20.149999999999999" customHeight="1" x14ac:dyDescent="0.3">
      <c r="A29" s="43" t="s">
        <v>527</v>
      </c>
      <c r="B29" s="8" t="s">
        <v>545</v>
      </c>
      <c r="C29" s="15" t="s">
        <v>546</v>
      </c>
      <c r="D29" s="46" t="s">
        <v>530</v>
      </c>
    </row>
    <row r="30" spans="1:4" ht="20.149999999999999" customHeight="1" x14ac:dyDescent="0.3">
      <c r="A30" s="43" t="s">
        <v>527</v>
      </c>
      <c r="B30" s="8" t="s">
        <v>547</v>
      </c>
      <c r="C30" s="15" t="s">
        <v>174</v>
      </c>
      <c r="D30" s="46" t="s">
        <v>530</v>
      </c>
    </row>
    <row r="31" spans="1:4" ht="20.149999999999999" customHeight="1" x14ac:dyDescent="0.3">
      <c r="A31" s="43" t="s">
        <v>527</v>
      </c>
      <c r="B31" s="8" t="s">
        <v>548</v>
      </c>
      <c r="C31" s="15" t="s">
        <v>549</v>
      </c>
      <c r="D31" s="46" t="s">
        <v>530</v>
      </c>
    </row>
    <row r="32" spans="1:4" ht="20.149999999999999" customHeight="1" x14ac:dyDescent="0.3">
      <c r="A32" s="43" t="s">
        <v>527</v>
      </c>
      <c r="B32" s="8" t="s">
        <v>550</v>
      </c>
      <c r="C32" s="15" t="s">
        <v>220</v>
      </c>
      <c r="D32" s="46" t="s">
        <v>530</v>
      </c>
    </row>
    <row r="33" spans="1:4" ht="20.149999999999999" customHeight="1" x14ac:dyDescent="0.3">
      <c r="A33" s="43" t="s">
        <v>527</v>
      </c>
      <c r="B33" s="8" t="s">
        <v>551</v>
      </c>
      <c r="C33" s="15" t="s">
        <v>552</v>
      </c>
      <c r="D33" s="46" t="s">
        <v>530</v>
      </c>
    </row>
    <row r="34" spans="1:4" ht="20.149999999999999" customHeight="1" x14ac:dyDescent="0.3">
      <c r="A34" s="43" t="s">
        <v>527</v>
      </c>
      <c r="B34" s="8" t="s">
        <v>553</v>
      </c>
      <c r="C34" s="15" t="s">
        <v>244</v>
      </c>
      <c r="D34" s="46" t="s">
        <v>530</v>
      </c>
    </row>
    <row r="35" spans="1:4" ht="20.149999999999999" customHeight="1" x14ac:dyDescent="0.3">
      <c r="A35" s="43" t="s">
        <v>527</v>
      </c>
      <c r="B35" s="8" t="s">
        <v>554</v>
      </c>
      <c r="C35" s="15" t="s">
        <v>555</v>
      </c>
      <c r="D35" s="46" t="s">
        <v>530</v>
      </c>
    </row>
    <row r="36" spans="1:4" ht="20.149999999999999" customHeight="1" x14ac:dyDescent="0.3">
      <c r="A36" s="43" t="s">
        <v>527</v>
      </c>
      <c r="B36" s="8" t="s">
        <v>261</v>
      </c>
      <c r="C36" s="15" t="s">
        <v>262</v>
      </c>
      <c r="D36" s="46" t="s">
        <v>530</v>
      </c>
    </row>
    <row r="37" spans="1:4" ht="20.149999999999999" customHeight="1" x14ac:dyDescent="0.3">
      <c r="A37" s="43" t="s">
        <v>527</v>
      </c>
      <c r="B37" s="8" t="s">
        <v>556</v>
      </c>
      <c r="C37" s="15" t="s">
        <v>557</v>
      </c>
      <c r="D37" s="46" t="s">
        <v>530</v>
      </c>
    </row>
    <row r="38" spans="1:4" ht="20.149999999999999" customHeight="1" x14ac:dyDescent="0.3">
      <c r="A38" s="43" t="s">
        <v>527</v>
      </c>
      <c r="B38" s="8" t="s">
        <v>558</v>
      </c>
      <c r="C38" s="15" t="s">
        <v>559</v>
      </c>
      <c r="D38" s="46" t="s">
        <v>530</v>
      </c>
    </row>
    <row r="39" spans="1:4" ht="20.149999999999999" customHeight="1" x14ac:dyDescent="0.3">
      <c r="A39" s="43" t="s">
        <v>527</v>
      </c>
      <c r="B39" s="8" t="s">
        <v>560</v>
      </c>
      <c r="C39" s="15" t="s">
        <v>561</v>
      </c>
      <c r="D39" s="46" t="s">
        <v>530</v>
      </c>
    </row>
    <row r="40" spans="1:4" ht="20.149999999999999" customHeight="1" x14ac:dyDescent="0.3">
      <c r="A40" s="43" t="s">
        <v>527</v>
      </c>
      <c r="B40" s="8" t="s">
        <v>562</v>
      </c>
      <c r="C40" s="15" t="s">
        <v>563</v>
      </c>
      <c r="D40" s="46" t="s">
        <v>530</v>
      </c>
    </row>
    <row r="41" spans="1:4" ht="20.149999999999999" customHeight="1" x14ac:dyDescent="0.3">
      <c r="A41" s="43" t="s">
        <v>527</v>
      </c>
      <c r="B41" s="8" t="s">
        <v>564</v>
      </c>
      <c r="C41" s="15" t="s">
        <v>565</v>
      </c>
      <c r="D41" s="46" t="s">
        <v>530</v>
      </c>
    </row>
    <row r="42" spans="1:4" ht="20.149999999999999" customHeight="1" x14ac:dyDescent="0.3">
      <c r="A42" s="43" t="s">
        <v>527</v>
      </c>
      <c r="B42" s="8" t="s">
        <v>566</v>
      </c>
      <c r="C42" s="15" t="s">
        <v>567</v>
      </c>
      <c r="D42" s="46" t="s">
        <v>530</v>
      </c>
    </row>
    <row r="43" spans="1:4" ht="20.149999999999999" customHeight="1" x14ac:dyDescent="0.3">
      <c r="A43" s="43" t="s">
        <v>527</v>
      </c>
      <c r="B43" s="8" t="s">
        <v>568</v>
      </c>
      <c r="C43" s="15" t="s">
        <v>569</v>
      </c>
      <c r="D43" s="46" t="s">
        <v>530</v>
      </c>
    </row>
    <row r="44" spans="1:4" ht="20.149999999999999" customHeight="1" x14ac:dyDescent="0.3">
      <c r="A44" s="43" t="s">
        <v>527</v>
      </c>
      <c r="B44" s="8" t="s">
        <v>570</v>
      </c>
      <c r="C44" s="15" t="s">
        <v>420</v>
      </c>
      <c r="D44" s="46" t="s">
        <v>530</v>
      </c>
    </row>
    <row r="45" spans="1:4" ht="20.149999999999999" customHeight="1" x14ac:dyDescent="0.3">
      <c r="A45" s="43" t="s">
        <v>527</v>
      </c>
      <c r="B45" s="8" t="s">
        <v>571</v>
      </c>
      <c r="C45" s="15" t="s">
        <v>572</v>
      </c>
      <c r="D45" s="46" t="s">
        <v>530</v>
      </c>
    </row>
    <row r="46" spans="1:4" ht="20.149999999999999" customHeight="1" x14ac:dyDescent="0.3">
      <c r="A46" s="43" t="s">
        <v>527</v>
      </c>
      <c r="B46" s="8" t="s">
        <v>573</v>
      </c>
      <c r="C46" s="15" t="s">
        <v>574</v>
      </c>
      <c r="D46" s="46" t="s">
        <v>530</v>
      </c>
    </row>
    <row r="47" spans="1:4" ht="20.149999999999999" customHeight="1" x14ac:dyDescent="0.3">
      <c r="A47" s="43" t="s">
        <v>527</v>
      </c>
      <c r="B47" s="8" t="s">
        <v>575</v>
      </c>
      <c r="C47" s="15" t="s">
        <v>576</v>
      </c>
      <c r="D47" s="46" t="s">
        <v>530</v>
      </c>
    </row>
    <row r="48" spans="1:4" ht="20.149999999999999" customHeight="1" x14ac:dyDescent="0.3">
      <c r="A48" s="43" t="s">
        <v>527</v>
      </c>
      <c r="B48" s="8" t="s">
        <v>577</v>
      </c>
      <c r="C48" s="15" t="s">
        <v>578</v>
      </c>
      <c r="D48" s="46" t="s">
        <v>530</v>
      </c>
    </row>
    <row r="49" spans="1:4" ht="20.149999999999999" customHeight="1" x14ac:dyDescent="0.3">
      <c r="A49" s="43" t="s">
        <v>527</v>
      </c>
      <c r="B49" s="8" t="s">
        <v>579</v>
      </c>
      <c r="C49" s="15" t="s">
        <v>580</v>
      </c>
      <c r="D49" s="46" t="s">
        <v>530</v>
      </c>
    </row>
    <row r="50" spans="1:4" ht="20.149999999999999" customHeight="1" x14ac:dyDescent="0.3">
      <c r="A50" s="43" t="s">
        <v>527</v>
      </c>
      <c r="B50" s="8" t="s">
        <v>247</v>
      </c>
      <c r="C50" s="15" t="s">
        <v>248</v>
      </c>
      <c r="D50" s="46" t="s">
        <v>530</v>
      </c>
    </row>
    <row r="51" spans="1:4" ht="20.149999999999999" customHeight="1" x14ac:dyDescent="0.3">
      <c r="A51" s="43" t="s">
        <v>527</v>
      </c>
      <c r="B51" s="8" t="s">
        <v>581</v>
      </c>
      <c r="C51" s="15" t="s">
        <v>582</v>
      </c>
      <c r="D51" s="46" t="s">
        <v>530</v>
      </c>
    </row>
    <row r="52" spans="1:4" ht="20.149999999999999" customHeight="1" x14ac:dyDescent="0.3">
      <c r="A52" s="43" t="s">
        <v>527</v>
      </c>
      <c r="B52" s="8" t="s">
        <v>583</v>
      </c>
      <c r="C52" s="15" t="s">
        <v>584</v>
      </c>
      <c r="D52" s="46" t="s">
        <v>530</v>
      </c>
    </row>
    <row r="53" spans="1:4" ht="20.149999999999999" customHeight="1" x14ac:dyDescent="0.3">
      <c r="A53" s="43" t="s">
        <v>527</v>
      </c>
      <c r="B53" s="8" t="s">
        <v>585</v>
      </c>
      <c r="C53" s="15" t="s">
        <v>586</v>
      </c>
      <c r="D53" s="46" t="s">
        <v>530</v>
      </c>
    </row>
    <row r="54" spans="1:4" ht="20.149999999999999" customHeight="1" x14ac:dyDescent="0.3">
      <c r="A54" s="43" t="s">
        <v>527</v>
      </c>
      <c r="B54" s="8" t="s">
        <v>587</v>
      </c>
      <c r="C54" s="15" t="s">
        <v>588</v>
      </c>
      <c r="D54" s="46" t="s">
        <v>530</v>
      </c>
    </row>
    <row r="55" spans="1:4" ht="20.149999999999999" customHeight="1" x14ac:dyDescent="0.3">
      <c r="A55" s="43" t="s">
        <v>527</v>
      </c>
      <c r="B55" s="8" t="s">
        <v>589</v>
      </c>
      <c r="C55" s="15" t="s">
        <v>590</v>
      </c>
      <c r="D55" s="46" t="s">
        <v>530</v>
      </c>
    </row>
    <row r="56" spans="1:4" ht="20.149999999999999" customHeight="1" x14ac:dyDescent="0.3">
      <c r="A56" s="43" t="s">
        <v>527</v>
      </c>
      <c r="B56" s="8" t="s">
        <v>591</v>
      </c>
      <c r="C56" s="15" t="s">
        <v>592</v>
      </c>
      <c r="D56" s="46" t="s">
        <v>530</v>
      </c>
    </row>
    <row r="57" spans="1:4" ht="20.149999999999999" customHeight="1" x14ac:dyDescent="0.3">
      <c r="A57" s="43" t="s">
        <v>527</v>
      </c>
      <c r="B57" s="8" t="s">
        <v>593</v>
      </c>
      <c r="C57" s="15" t="s">
        <v>594</v>
      </c>
      <c r="D57" s="46" t="s">
        <v>530</v>
      </c>
    </row>
    <row r="58" spans="1:4" ht="20.149999999999999" customHeight="1" x14ac:dyDescent="0.3">
      <c r="A58" s="43" t="s">
        <v>527</v>
      </c>
      <c r="B58" s="8" t="s">
        <v>595</v>
      </c>
      <c r="C58" s="15" t="s">
        <v>596</v>
      </c>
      <c r="D58" s="46" t="s">
        <v>530</v>
      </c>
    </row>
    <row r="59" spans="1:4" ht="20.149999999999999" customHeight="1" x14ac:dyDescent="0.3">
      <c r="A59" s="43" t="s">
        <v>527</v>
      </c>
      <c r="B59" s="8" t="s">
        <v>597</v>
      </c>
      <c r="C59" s="15" t="s">
        <v>598</v>
      </c>
      <c r="D59" s="46" t="s">
        <v>530</v>
      </c>
    </row>
    <row r="60" spans="1:4" ht="20.149999999999999" customHeight="1" x14ac:dyDescent="0.3">
      <c r="A60" s="43" t="s">
        <v>527</v>
      </c>
      <c r="B60" s="8" t="s">
        <v>599</v>
      </c>
      <c r="C60" s="15" t="s">
        <v>600</v>
      </c>
      <c r="D60" s="46" t="s">
        <v>530</v>
      </c>
    </row>
    <row r="61" spans="1:4" ht="20.149999999999999" customHeight="1" x14ac:dyDescent="0.3">
      <c r="A61" s="43" t="s">
        <v>527</v>
      </c>
      <c r="B61" s="8" t="s">
        <v>601</v>
      </c>
      <c r="C61" s="15" t="s">
        <v>601</v>
      </c>
      <c r="D61" s="46" t="s">
        <v>530</v>
      </c>
    </row>
    <row r="62" spans="1:4" ht="20.149999999999999" customHeight="1" x14ac:dyDescent="0.3">
      <c r="A62" s="44">
        <v>2</v>
      </c>
      <c r="B62" s="9" t="s">
        <v>619</v>
      </c>
      <c r="C62" s="16" t="s">
        <v>620</v>
      </c>
      <c r="D62" s="47" t="s">
        <v>604</v>
      </c>
    </row>
    <row r="63" spans="1:4" ht="20.149999999999999" customHeight="1" x14ac:dyDescent="0.3">
      <c r="A63" s="44">
        <v>2</v>
      </c>
      <c r="B63" s="9" t="s">
        <v>621</v>
      </c>
      <c r="C63" s="16" t="s">
        <v>622</v>
      </c>
      <c r="D63" s="47" t="s">
        <v>604</v>
      </c>
    </row>
    <row r="64" spans="1:4" ht="20.149999999999999" customHeight="1" x14ac:dyDescent="0.3">
      <c r="A64" s="44">
        <v>2</v>
      </c>
      <c r="B64" s="9" t="s">
        <v>623</v>
      </c>
      <c r="C64" s="16" t="s">
        <v>624</v>
      </c>
      <c r="D64" s="47" t="s">
        <v>604</v>
      </c>
    </row>
    <row r="65" spans="1:4" ht="20.149999999999999" customHeight="1" x14ac:dyDescent="0.3">
      <c r="A65" s="44">
        <v>2</v>
      </c>
      <c r="B65" s="9" t="s">
        <v>625</v>
      </c>
      <c r="C65" s="16" t="s">
        <v>626</v>
      </c>
      <c r="D65" s="47" t="s">
        <v>604</v>
      </c>
    </row>
    <row r="66" spans="1:4" ht="20.149999999999999" customHeight="1" x14ac:dyDescent="0.3">
      <c r="A66" s="44">
        <v>2</v>
      </c>
      <c r="B66" s="9" t="s">
        <v>627</v>
      </c>
      <c r="C66" s="16" t="s">
        <v>628</v>
      </c>
      <c r="D66" s="47" t="s">
        <v>604</v>
      </c>
    </row>
    <row r="67" spans="1:4" ht="20.149999999999999" customHeight="1" x14ac:dyDescent="0.3">
      <c r="A67" s="52">
        <v>2</v>
      </c>
      <c r="B67" s="53" t="s">
        <v>758</v>
      </c>
      <c r="C67" s="55" t="s">
        <v>758</v>
      </c>
      <c r="D67" s="54" t="s">
        <v>757</v>
      </c>
    </row>
    <row r="68" spans="1:4" ht="15.5" x14ac:dyDescent="0.3">
      <c r="A68" s="59" t="s">
        <v>798</v>
      </c>
      <c r="B68" s="60">
        <f>SUBTOTAL(103,Table3[Name])</f>
        <v>65</v>
      </c>
      <c r="C68" s="61"/>
      <c r="D68" s="62"/>
    </row>
  </sheetData>
  <sheetProtection algorithmName="SHA-512" hashValue="Kr16XNAOuXeADBJT3gdhmnbaDn4JcyNceaHzGK9OuDcm4KRZcCSfldSfpLUsDgei477YAPpU2+rS/cC977epYA==" saltValue="c8jbgS2PA6O8LfZzpzidSA==" spinCount="100000" sheet="1" objects="1" scenarios="1" sort="0" autoFilter="0"/>
  <mergeCells count="1">
    <mergeCell ref="A1:D1"/>
  </mergeCells>
  <hyperlinks>
    <hyperlink ref="F2" location="Contents!A1" display="Contents" xr:uid="{906B4B4F-22E3-4DE7-9DFC-822843277888}"/>
  </hyperlinks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AC13F-8659-4A0B-BE83-6D9A73CFB67D}">
  <sheetPr codeName="Sheet5"/>
  <dimension ref="A1:F64"/>
  <sheetViews>
    <sheetView showGridLines="0" workbookViewId="0">
      <pane ySplit="2" topLeftCell="A3" activePane="bottomLeft" state="frozen"/>
      <selection pane="bottomLeft" activeCell="A2" sqref="A2"/>
    </sheetView>
  </sheetViews>
  <sheetFormatPr defaultColWidth="8.5" defaultRowHeight="14" x14ac:dyDescent="0.3"/>
  <cols>
    <col min="1" max="1" width="11.08203125" style="4" customWidth="1"/>
    <col min="2" max="2" width="60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778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3</v>
      </c>
      <c r="B3" s="17" t="s">
        <v>75</v>
      </c>
      <c r="C3" s="17" t="s">
        <v>76</v>
      </c>
      <c r="D3" s="26" t="s">
        <v>6</v>
      </c>
    </row>
    <row r="4" spans="1:6" ht="20.149999999999999" customHeight="1" x14ac:dyDescent="0.3">
      <c r="A4" s="22">
        <v>3</v>
      </c>
      <c r="B4" s="17" t="s">
        <v>77</v>
      </c>
      <c r="C4" s="17" t="s">
        <v>78</v>
      </c>
      <c r="D4" s="26" t="s">
        <v>6</v>
      </c>
    </row>
    <row r="5" spans="1:6" ht="20.149999999999999" customHeight="1" x14ac:dyDescent="0.3">
      <c r="A5" s="22">
        <v>3</v>
      </c>
      <c r="B5" s="17" t="s">
        <v>79</v>
      </c>
      <c r="C5" s="17" t="s">
        <v>80</v>
      </c>
      <c r="D5" s="26" t="s">
        <v>6</v>
      </c>
    </row>
    <row r="6" spans="1:6" ht="20.149999999999999" customHeight="1" x14ac:dyDescent="0.3">
      <c r="A6" s="22">
        <v>3</v>
      </c>
      <c r="B6" s="17" t="s">
        <v>81</v>
      </c>
      <c r="C6" s="17" t="s">
        <v>82</v>
      </c>
      <c r="D6" s="26" t="s">
        <v>6</v>
      </c>
    </row>
    <row r="7" spans="1:6" ht="20.149999999999999" customHeight="1" x14ac:dyDescent="0.3">
      <c r="A7" s="22">
        <v>3</v>
      </c>
      <c r="B7" s="17" t="s">
        <v>83</v>
      </c>
      <c r="C7" s="17" t="s">
        <v>84</v>
      </c>
      <c r="D7" s="26" t="s">
        <v>6</v>
      </c>
    </row>
    <row r="8" spans="1:6" ht="20.149999999999999" customHeight="1" x14ac:dyDescent="0.3">
      <c r="A8" s="22">
        <v>3</v>
      </c>
      <c r="B8" s="17" t="s">
        <v>85</v>
      </c>
      <c r="C8" s="17" t="s">
        <v>86</v>
      </c>
      <c r="D8" s="26" t="s">
        <v>6</v>
      </c>
    </row>
    <row r="9" spans="1:6" ht="20.149999999999999" customHeight="1" x14ac:dyDescent="0.3">
      <c r="A9" s="22">
        <v>3</v>
      </c>
      <c r="B9" s="17" t="s">
        <v>87</v>
      </c>
      <c r="C9" s="17" t="s">
        <v>88</v>
      </c>
      <c r="D9" s="26" t="s">
        <v>6</v>
      </c>
    </row>
    <row r="10" spans="1:6" ht="20.149999999999999" customHeight="1" x14ac:dyDescent="0.3">
      <c r="A10" s="22">
        <v>3</v>
      </c>
      <c r="B10" s="17" t="s">
        <v>89</v>
      </c>
      <c r="C10" s="17" t="s">
        <v>90</v>
      </c>
      <c r="D10" s="26" t="s">
        <v>6</v>
      </c>
    </row>
    <row r="11" spans="1:6" ht="20.149999999999999" customHeight="1" x14ac:dyDescent="0.3">
      <c r="A11" s="22">
        <v>3</v>
      </c>
      <c r="B11" s="17" t="s">
        <v>91</v>
      </c>
      <c r="C11" s="17" t="s">
        <v>92</v>
      </c>
      <c r="D11" s="26" t="s">
        <v>6</v>
      </c>
    </row>
    <row r="12" spans="1:6" ht="20.149999999999999" customHeight="1" x14ac:dyDescent="0.3">
      <c r="A12" s="22">
        <v>3</v>
      </c>
      <c r="B12" s="17" t="s">
        <v>93</v>
      </c>
      <c r="C12" s="17" t="s">
        <v>94</v>
      </c>
      <c r="D12" s="26" t="s">
        <v>6</v>
      </c>
    </row>
    <row r="13" spans="1:6" ht="20.149999999999999" customHeight="1" x14ac:dyDescent="0.3">
      <c r="A13" s="22">
        <v>3</v>
      </c>
      <c r="B13" s="17" t="s">
        <v>95</v>
      </c>
      <c r="C13" s="17" t="s">
        <v>96</v>
      </c>
      <c r="D13" s="26" t="s">
        <v>6</v>
      </c>
    </row>
    <row r="14" spans="1:6" ht="20.149999999999999" customHeight="1" x14ac:dyDescent="0.3">
      <c r="A14" s="22">
        <v>3</v>
      </c>
      <c r="B14" s="17" t="s">
        <v>97</v>
      </c>
      <c r="C14" s="17" t="s">
        <v>98</v>
      </c>
      <c r="D14" s="26" t="s">
        <v>6</v>
      </c>
    </row>
    <row r="15" spans="1:6" ht="20.149999999999999" customHeight="1" x14ac:dyDescent="0.3">
      <c r="A15" s="22">
        <v>3</v>
      </c>
      <c r="B15" s="17" t="s">
        <v>99</v>
      </c>
      <c r="C15" s="17" t="s">
        <v>100</v>
      </c>
      <c r="D15" s="26" t="s">
        <v>6</v>
      </c>
    </row>
    <row r="16" spans="1:6" ht="20.149999999999999" customHeight="1" x14ac:dyDescent="0.3">
      <c r="A16" s="22">
        <v>3</v>
      </c>
      <c r="B16" s="17" t="s">
        <v>101</v>
      </c>
      <c r="C16" s="17" t="s">
        <v>102</v>
      </c>
      <c r="D16" s="26" t="s">
        <v>6</v>
      </c>
    </row>
    <row r="17" spans="1:4" ht="20.149999999999999" customHeight="1" x14ac:dyDescent="0.3">
      <c r="A17" s="22">
        <v>3</v>
      </c>
      <c r="B17" s="17" t="s">
        <v>103</v>
      </c>
      <c r="C17" s="17" t="s">
        <v>104</v>
      </c>
      <c r="D17" s="26" t="s">
        <v>6</v>
      </c>
    </row>
    <row r="18" spans="1:4" ht="20.149999999999999" customHeight="1" x14ac:dyDescent="0.3">
      <c r="A18" s="22">
        <v>3</v>
      </c>
      <c r="B18" s="17" t="s">
        <v>105</v>
      </c>
      <c r="C18" s="17" t="s">
        <v>106</v>
      </c>
      <c r="D18" s="26" t="s">
        <v>6</v>
      </c>
    </row>
    <row r="19" spans="1:4" ht="20.149999999999999" customHeight="1" x14ac:dyDescent="0.3">
      <c r="A19" s="22">
        <v>3</v>
      </c>
      <c r="B19" s="17" t="s">
        <v>107</v>
      </c>
      <c r="C19" s="17" t="s">
        <v>108</v>
      </c>
      <c r="D19" s="26" t="s">
        <v>6</v>
      </c>
    </row>
    <row r="20" spans="1:4" ht="20.149999999999999" customHeight="1" x14ac:dyDescent="0.3">
      <c r="A20" s="23" t="s">
        <v>527</v>
      </c>
      <c r="B20" s="18" t="s">
        <v>528</v>
      </c>
      <c r="C20" s="18" t="s">
        <v>529</v>
      </c>
      <c r="D20" s="27" t="s">
        <v>530</v>
      </c>
    </row>
    <row r="21" spans="1:4" ht="20.149999999999999" customHeight="1" x14ac:dyDescent="0.3">
      <c r="A21" s="23" t="s">
        <v>527</v>
      </c>
      <c r="B21" s="18" t="s">
        <v>531</v>
      </c>
      <c r="C21" s="18" t="s">
        <v>532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533</v>
      </c>
      <c r="C22" s="18" t="s">
        <v>50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534</v>
      </c>
      <c r="C23" s="18" t="s">
        <v>535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536</v>
      </c>
      <c r="C24" s="18" t="s">
        <v>76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537</v>
      </c>
      <c r="C25" s="18" t="s">
        <v>538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539</v>
      </c>
      <c r="C26" s="18" t="s">
        <v>540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541</v>
      </c>
      <c r="C27" s="18" t="s">
        <v>542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543</v>
      </c>
      <c r="C28" s="18" t="s">
        <v>544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545</v>
      </c>
      <c r="C29" s="18" t="s">
        <v>546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547</v>
      </c>
      <c r="C30" s="18" t="s">
        <v>174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548</v>
      </c>
      <c r="C31" s="18" t="s">
        <v>549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550</v>
      </c>
      <c r="C32" s="18" t="s">
        <v>220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551</v>
      </c>
      <c r="C33" s="18" t="s">
        <v>552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553</v>
      </c>
      <c r="C34" s="18" t="s">
        <v>244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554</v>
      </c>
      <c r="C35" s="18" t="s">
        <v>555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261</v>
      </c>
      <c r="C36" s="18" t="s">
        <v>262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556</v>
      </c>
      <c r="C37" s="18" t="s">
        <v>557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558</v>
      </c>
      <c r="C38" s="18" t="s">
        <v>559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560</v>
      </c>
      <c r="C39" s="18" t="s">
        <v>561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562</v>
      </c>
      <c r="C40" s="18" t="s">
        <v>563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564</v>
      </c>
      <c r="C41" s="18" t="s">
        <v>565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566</v>
      </c>
      <c r="C42" s="18" t="s">
        <v>567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568</v>
      </c>
      <c r="C43" s="18" t="s">
        <v>569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570</v>
      </c>
      <c r="C44" s="18" t="s">
        <v>420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571</v>
      </c>
      <c r="C45" s="18" t="s">
        <v>572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573</v>
      </c>
      <c r="C46" s="18" t="s">
        <v>574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575</v>
      </c>
      <c r="C47" s="18" t="s">
        <v>576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577</v>
      </c>
      <c r="C48" s="18" t="s">
        <v>578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579</v>
      </c>
      <c r="C49" s="18" t="s">
        <v>580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247</v>
      </c>
      <c r="C50" s="18" t="s">
        <v>248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581</v>
      </c>
      <c r="C51" s="18" t="s">
        <v>582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583</v>
      </c>
      <c r="C52" s="18" t="s">
        <v>584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585</v>
      </c>
      <c r="C53" s="18" t="s">
        <v>586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587</v>
      </c>
      <c r="C54" s="18" t="s">
        <v>588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589</v>
      </c>
      <c r="C55" s="18" t="s">
        <v>590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591</v>
      </c>
      <c r="C56" s="18" t="s">
        <v>592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593</v>
      </c>
      <c r="C57" s="18" t="s">
        <v>594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595</v>
      </c>
      <c r="C58" s="18" t="s">
        <v>596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597</v>
      </c>
      <c r="C59" s="18" t="s">
        <v>598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599</v>
      </c>
      <c r="C60" s="18" t="s">
        <v>600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601</v>
      </c>
      <c r="C61" s="18" t="s">
        <v>601</v>
      </c>
      <c r="D61" s="27" t="s">
        <v>530</v>
      </c>
    </row>
    <row r="62" spans="1:4" ht="20.149999999999999" customHeight="1" x14ac:dyDescent="0.3">
      <c r="A62" s="24">
        <v>3</v>
      </c>
      <c r="B62" s="19" t="s">
        <v>629</v>
      </c>
      <c r="C62" s="19" t="s">
        <v>630</v>
      </c>
      <c r="D62" s="28" t="s">
        <v>604</v>
      </c>
    </row>
    <row r="63" spans="1:4" ht="20.149999999999999" customHeight="1" x14ac:dyDescent="0.3">
      <c r="A63" s="33">
        <v>3</v>
      </c>
      <c r="B63" s="34" t="s">
        <v>759</v>
      </c>
      <c r="C63" s="34" t="s">
        <v>759</v>
      </c>
      <c r="D63" s="35" t="s">
        <v>757</v>
      </c>
    </row>
    <row r="64" spans="1:4" ht="15.5" x14ac:dyDescent="0.3">
      <c r="A64" s="56" t="s">
        <v>798</v>
      </c>
      <c r="B64" s="57">
        <f>SUBTOTAL(103,Table4[Name])</f>
        <v>61</v>
      </c>
      <c r="C64" s="57"/>
      <c r="D64" s="58"/>
    </row>
  </sheetData>
  <sheetProtection algorithmName="SHA-512" hashValue="7pyOBiCuaMHzo3klIupMVynGTGN+8kSR9/VqgTJ976ERLSk4CQNYP1aRzsfH+CZ3IEU4H25DMDOEAdMgaTBljQ==" saltValue="6+kYWXYRwjoggVHCsG3hTg==" spinCount="100000" sheet="1" objects="1" scenarios="1" sort="0" autoFilter="0"/>
  <mergeCells count="1">
    <mergeCell ref="A1:D1"/>
  </mergeCells>
  <hyperlinks>
    <hyperlink ref="F2" location="Contents!A1" display="Contents" xr:uid="{8642073B-4A06-4C71-B3F3-FEB5D9058EBB}"/>
  </hyperlink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748FDE-9596-4293-85A6-BBAC9D70C20F}">
  <sheetPr codeName="Sheet6"/>
  <dimension ref="A1:F66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779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4</v>
      </c>
      <c r="B3" s="17" t="s">
        <v>109</v>
      </c>
      <c r="C3" s="17" t="s">
        <v>110</v>
      </c>
      <c r="D3" s="26" t="s">
        <v>6</v>
      </c>
    </row>
    <row r="4" spans="1:6" ht="20.149999999999999" customHeight="1" x14ac:dyDescent="0.3">
      <c r="A4" s="22">
        <v>4</v>
      </c>
      <c r="B4" s="17" t="s">
        <v>111</v>
      </c>
      <c r="C4" s="17" t="s">
        <v>112</v>
      </c>
      <c r="D4" s="26" t="s">
        <v>6</v>
      </c>
    </row>
    <row r="5" spans="1:6" ht="20.149999999999999" customHeight="1" x14ac:dyDescent="0.3">
      <c r="A5" s="22">
        <v>4</v>
      </c>
      <c r="B5" s="17" t="s">
        <v>113</v>
      </c>
      <c r="C5" s="17" t="s">
        <v>114</v>
      </c>
      <c r="D5" s="26" t="s">
        <v>6</v>
      </c>
    </row>
    <row r="6" spans="1:6" ht="20.149999999999999" customHeight="1" x14ac:dyDescent="0.3">
      <c r="A6" s="22">
        <v>4</v>
      </c>
      <c r="B6" s="17" t="s">
        <v>115</v>
      </c>
      <c r="C6" s="17" t="s">
        <v>116</v>
      </c>
      <c r="D6" s="26" t="s">
        <v>6</v>
      </c>
    </row>
    <row r="7" spans="1:6" ht="20.149999999999999" customHeight="1" x14ac:dyDescent="0.3">
      <c r="A7" s="22">
        <v>4</v>
      </c>
      <c r="B7" s="17" t="s">
        <v>117</v>
      </c>
      <c r="C7" s="17" t="s">
        <v>118</v>
      </c>
      <c r="D7" s="26" t="s">
        <v>6</v>
      </c>
    </row>
    <row r="8" spans="1:6" ht="20.149999999999999" customHeight="1" x14ac:dyDescent="0.3">
      <c r="A8" s="22">
        <v>4</v>
      </c>
      <c r="B8" s="17" t="s">
        <v>119</v>
      </c>
      <c r="C8" s="17" t="s">
        <v>120</v>
      </c>
      <c r="D8" s="26" t="s">
        <v>6</v>
      </c>
    </row>
    <row r="9" spans="1:6" ht="20.149999999999999" customHeight="1" x14ac:dyDescent="0.3">
      <c r="A9" s="22">
        <v>4</v>
      </c>
      <c r="B9" s="17" t="s">
        <v>121</v>
      </c>
      <c r="C9" s="17" t="s">
        <v>122</v>
      </c>
      <c r="D9" s="26" t="s">
        <v>6</v>
      </c>
    </row>
    <row r="10" spans="1:6" ht="20.149999999999999" customHeight="1" x14ac:dyDescent="0.3">
      <c r="A10" s="22">
        <v>4</v>
      </c>
      <c r="B10" s="17" t="s">
        <v>123</v>
      </c>
      <c r="C10" s="17" t="s">
        <v>124</v>
      </c>
      <c r="D10" s="26" t="s">
        <v>6</v>
      </c>
    </row>
    <row r="11" spans="1:6" ht="20.149999999999999" customHeight="1" x14ac:dyDescent="0.3">
      <c r="A11" s="22">
        <v>4</v>
      </c>
      <c r="B11" s="17" t="s">
        <v>125</v>
      </c>
      <c r="C11" s="17" t="s">
        <v>126</v>
      </c>
      <c r="D11" s="26" t="s">
        <v>6</v>
      </c>
    </row>
    <row r="12" spans="1:6" ht="20.149999999999999" customHeight="1" x14ac:dyDescent="0.3">
      <c r="A12" s="22">
        <v>4</v>
      </c>
      <c r="B12" s="17" t="s">
        <v>127</v>
      </c>
      <c r="C12" s="17" t="s">
        <v>128</v>
      </c>
      <c r="D12" s="26" t="s">
        <v>6</v>
      </c>
    </row>
    <row r="13" spans="1:6" ht="20.149999999999999" customHeight="1" x14ac:dyDescent="0.3">
      <c r="A13" s="22">
        <v>4</v>
      </c>
      <c r="B13" s="17" t="s">
        <v>129</v>
      </c>
      <c r="C13" s="17" t="s">
        <v>130</v>
      </c>
      <c r="D13" s="26" t="s">
        <v>6</v>
      </c>
    </row>
    <row r="14" spans="1:6" ht="20.149999999999999" customHeight="1" x14ac:dyDescent="0.3">
      <c r="A14" s="22">
        <v>4</v>
      </c>
      <c r="B14" s="17" t="s">
        <v>131</v>
      </c>
      <c r="C14" s="17" t="s">
        <v>132</v>
      </c>
      <c r="D14" s="26" t="s">
        <v>6</v>
      </c>
    </row>
    <row r="15" spans="1:6" ht="20.149999999999999" customHeight="1" x14ac:dyDescent="0.3">
      <c r="A15" s="22">
        <v>4</v>
      </c>
      <c r="B15" s="17" t="s">
        <v>133</v>
      </c>
      <c r="C15" s="17" t="s">
        <v>134</v>
      </c>
      <c r="D15" s="26" t="s">
        <v>6</v>
      </c>
    </row>
    <row r="16" spans="1:6" ht="20.149999999999999" customHeight="1" x14ac:dyDescent="0.3">
      <c r="A16" s="22">
        <v>4</v>
      </c>
      <c r="B16" s="17" t="s">
        <v>135</v>
      </c>
      <c r="C16" s="17" t="s">
        <v>136</v>
      </c>
      <c r="D16" s="26" t="s">
        <v>6</v>
      </c>
    </row>
    <row r="17" spans="1:4" ht="20.149999999999999" customHeight="1" x14ac:dyDescent="0.3">
      <c r="A17" s="22">
        <v>4</v>
      </c>
      <c r="B17" s="17" t="s">
        <v>137</v>
      </c>
      <c r="C17" s="17" t="s">
        <v>138</v>
      </c>
      <c r="D17" s="26" t="s">
        <v>6</v>
      </c>
    </row>
    <row r="18" spans="1:4" ht="20.149999999999999" customHeight="1" x14ac:dyDescent="0.3">
      <c r="A18" s="22">
        <v>4</v>
      </c>
      <c r="B18" s="17" t="s">
        <v>139</v>
      </c>
      <c r="C18" s="17" t="s">
        <v>140</v>
      </c>
      <c r="D18" s="26" t="s">
        <v>6</v>
      </c>
    </row>
    <row r="19" spans="1:4" ht="20.149999999999999" customHeight="1" x14ac:dyDescent="0.3">
      <c r="A19" s="22">
        <v>4</v>
      </c>
      <c r="B19" s="17" t="s">
        <v>141</v>
      </c>
      <c r="C19" s="17" t="s">
        <v>142</v>
      </c>
      <c r="D19" s="26" t="s">
        <v>6</v>
      </c>
    </row>
    <row r="20" spans="1:4" ht="20.149999999999999" customHeight="1" x14ac:dyDescent="0.3">
      <c r="A20" s="22">
        <v>4</v>
      </c>
      <c r="B20" s="17" t="s">
        <v>143</v>
      </c>
      <c r="C20" s="17" t="s">
        <v>144</v>
      </c>
      <c r="D20" s="26" t="s">
        <v>6</v>
      </c>
    </row>
    <row r="21" spans="1:4" ht="20.149999999999999" customHeight="1" x14ac:dyDescent="0.3">
      <c r="A21" s="23" t="s">
        <v>527</v>
      </c>
      <c r="B21" s="18" t="s">
        <v>528</v>
      </c>
      <c r="C21" s="18" t="s">
        <v>529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531</v>
      </c>
      <c r="C22" s="18" t="s">
        <v>532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533</v>
      </c>
      <c r="C23" s="18" t="s">
        <v>50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534</v>
      </c>
      <c r="C24" s="18" t="s">
        <v>535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536</v>
      </c>
      <c r="C25" s="18" t="s">
        <v>76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537</v>
      </c>
      <c r="C26" s="18" t="s">
        <v>538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539</v>
      </c>
      <c r="C27" s="18" t="s">
        <v>540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541</v>
      </c>
      <c r="C28" s="18" t="s">
        <v>542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543</v>
      </c>
      <c r="C29" s="18" t="s">
        <v>544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545</v>
      </c>
      <c r="C30" s="18" t="s">
        <v>546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547</v>
      </c>
      <c r="C31" s="18" t="s">
        <v>174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548</v>
      </c>
      <c r="C32" s="18" t="s">
        <v>549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550</v>
      </c>
      <c r="C33" s="18" t="s">
        <v>220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551</v>
      </c>
      <c r="C34" s="18" t="s">
        <v>552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553</v>
      </c>
      <c r="C35" s="18" t="s">
        <v>244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554</v>
      </c>
      <c r="C36" s="18" t="s">
        <v>555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261</v>
      </c>
      <c r="C37" s="18" t="s">
        <v>262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556</v>
      </c>
      <c r="C38" s="18" t="s">
        <v>557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558</v>
      </c>
      <c r="C39" s="18" t="s">
        <v>559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560</v>
      </c>
      <c r="C40" s="18" t="s">
        <v>561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562</v>
      </c>
      <c r="C41" s="18" t="s">
        <v>563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564</v>
      </c>
      <c r="C42" s="18" t="s">
        <v>565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566</v>
      </c>
      <c r="C43" s="18" t="s">
        <v>567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568</v>
      </c>
      <c r="C44" s="18" t="s">
        <v>569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570</v>
      </c>
      <c r="C45" s="18" t="s">
        <v>420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571</v>
      </c>
      <c r="C46" s="18" t="s">
        <v>572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573</v>
      </c>
      <c r="C47" s="18" t="s">
        <v>574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575</v>
      </c>
      <c r="C48" s="18" t="s">
        <v>576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577</v>
      </c>
      <c r="C49" s="18" t="s">
        <v>578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579</v>
      </c>
      <c r="C50" s="18" t="s">
        <v>580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247</v>
      </c>
      <c r="C51" s="18" t="s">
        <v>248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581</v>
      </c>
      <c r="C52" s="18" t="s">
        <v>582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583</v>
      </c>
      <c r="C53" s="18" t="s">
        <v>584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585</v>
      </c>
      <c r="C54" s="18" t="s">
        <v>586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587</v>
      </c>
      <c r="C55" s="18" t="s">
        <v>588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589</v>
      </c>
      <c r="C56" s="18" t="s">
        <v>590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591</v>
      </c>
      <c r="C57" s="18" t="s">
        <v>592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593</v>
      </c>
      <c r="C58" s="18" t="s">
        <v>594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595</v>
      </c>
      <c r="C59" s="18" t="s">
        <v>596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597</v>
      </c>
      <c r="C60" s="18" t="s">
        <v>598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599</v>
      </c>
      <c r="C61" s="18" t="s">
        <v>600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601</v>
      </c>
      <c r="C62" s="18" t="s">
        <v>601</v>
      </c>
      <c r="D62" s="27" t="s">
        <v>530</v>
      </c>
    </row>
    <row r="63" spans="1:4" ht="20.149999999999999" customHeight="1" x14ac:dyDescent="0.3">
      <c r="A63" s="24">
        <v>4</v>
      </c>
      <c r="B63" s="19" t="s">
        <v>631</v>
      </c>
      <c r="C63" s="19" t="s">
        <v>632</v>
      </c>
      <c r="D63" s="28" t="s">
        <v>604</v>
      </c>
    </row>
    <row r="64" spans="1:4" ht="20.149999999999999" customHeight="1" x14ac:dyDescent="0.3">
      <c r="A64" s="24">
        <v>4</v>
      </c>
      <c r="B64" s="19" t="s">
        <v>633</v>
      </c>
      <c r="C64" s="19" t="s">
        <v>634</v>
      </c>
      <c r="D64" s="28" t="s">
        <v>604</v>
      </c>
    </row>
    <row r="65" spans="1:4" ht="20.149999999999999" customHeight="1" x14ac:dyDescent="0.3">
      <c r="A65" s="33">
        <v>4</v>
      </c>
      <c r="B65" s="34" t="s">
        <v>760</v>
      </c>
      <c r="C65" s="34" t="s">
        <v>760</v>
      </c>
      <c r="D65" s="35" t="s">
        <v>757</v>
      </c>
    </row>
    <row r="66" spans="1:4" ht="15.5" x14ac:dyDescent="0.35">
      <c r="A66" s="59" t="s">
        <v>798</v>
      </c>
      <c r="B66" s="74">
        <f>SUBTOTAL(103,Table5[Name])</f>
        <v>63</v>
      </c>
      <c r="C66" s="65"/>
      <c r="D66" s="64"/>
    </row>
  </sheetData>
  <sheetProtection algorithmName="SHA-512" hashValue="PSu70liHQxecHo7sKpWnI6BggjbxZSK4whigVhSe25VoI2aMDQgNPJTwf/KeAZImJxyFn1vLnsGoBUTeAG+XgQ==" saltValue="1Ucxwjpokx6KPqYwG9axFA==" spinCount="100000" sheet="1" objects="1" scenarios="1" sort="0" autoFilter="0"/>
  <mergeCells count="1">
    <mergeCell ref="A1:D1"/>
  </mergeCells>
  <hyperlinks>
    <hyperlink ref="F2" location="Contents!A1" display="Contents" xr:uid="{52584757-FC85-4603-81B5-6F1AA3BF65DB}"/>
  </hyperlink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6E77D8-C6D0-4765-A5D2-024961EE7EC4}">
  <sheetPr codeName="Sheet7"/>
  <dimension ref="A1:F62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780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5</v>
      </c>
      <c r="B3" s="17" t="s">
        <v>145</v>
      </c>
      <c r="C3" s="17" t="s">
        <v>146</v>
      </c>
      <c r="D3" s="26" t="s">
        <v>6</v>
      </c>
    </row>
    <row r="4" spans="1:6" ht="20.149999999999999" customHeight="1" x14ac:dyDescent="0.3">
      <c r="A4" s="22">
        <v>5</v>
      </c>
      <c r="B4" s="17" t="s">
        <v>147</v>
      </c>
      <c r="C4" s="17" t="s">
        <v>148</v>
      </c>
      <c r="D4" s="26" t="s">
        <v>6</v>
      </c>
    </row>
    <row r="5" spans="1:6" ht="20.149999999999999" customHeight="1" x14ac:dyDescent="0.3">
      <c r="A5" s="22">
        <v>5</v>
      </c>
      <c r="B5" s="17" t="s">
        <v>149</v>
      </c>
      <c r="C5" s="17" t="s">
        <v>150</v>
      </c>
      <c r="D5" s="26" t="s">
        <v>6</v>
      </c>
    </row>
    <row r="6" spans="1:6" ht="20.149999999999999" customHeight="1" x14ac:dyDescent="0.3">
      <c r="A6" s="22">
        <v>5</v>
      </c>
      <c r="B6" s="17" t="s">
        <v>151</v>
      </c>
      <c r="C6" s="17" t="s">
        <v>152</v>
      </c>
      <c r="D6" s="26" t="s">
        <v>6</v>
      </c>
    </row>
    <row r="7" spans="1:6" ht="20.149999999999999" customHeight="1" x14ac:dyDescent="0.3">
      <c r="A7" s="22">
        <v>5</v>
      </c>
      <c r="B7" s="17" t="s">
        <v>153</v>
      </c>
      <c r="C7" s="17" t="s">
        <v>154</v>
      </c>
      <c r="D7" s="26" t="s">
        <v>6</v>
      </c>
    </row>
    <row r="8" spans="1:6" ht="20.149999999999999" customHeight="1" x14ac:dyDescent="0.3">
      <c r="A8" s="22">
        <v>5</v>
      </c>
      <c r="B8" s="17" t="s">
        <v>155</v>
      </c>
      <c r="C8" s="17" t="s">
        <v>156</v>
      </c>
      <c r="D8" s="26" t="s">
        <v>6</v>
      </c>
    </row>
    <row r="9" spans="1:6" ht="20.149999999999999" customHeight="1" x14ac:dyDescent="0.3">
      <c r="A9" s="22">
        <v>5</v>
      </c>
      <c r="B9" s="17" t="s">
        <v>157</v>
      </c>
      <c r="C9" s="17" t="s">
        <v>158</v>
      </c>
      <c r="D9" s="26" t="s">
        <v>6</v>
      </c>
    </row>
    <row r="10" spans="1:6" ht="20.149999999999999" customHeight="1" x14ac:dyDescent="0.3">
      <c r="A10" s="22">
        <v>5</v>
      </c>
      <c r="B10" s="17" t="s">
        <v>159</v>
      </c>
      <c r="C10" s="17" t="s">
        <v>160</v>
      </c>
      <c r="D10" s="26" t="s">
        <v>6</v>
      </c>
    </row>
    <row r="11" spans="1:6" ht="20.149999999999999" customHeight="1" x14ac:dyDescent="0.3">
      <c r="A11" s="22">
        <v>5</v>
      </c>
      <c r="B11" s="17" t="s">
        <v>161</v>
      </c>
      <c r="C11" s="17" t="s">
        <v>162</v>
      </c>
      <c r="D11" s="26" t="s">
        <v>6</v>
      </c>
    </row>
    <row r="12" spans="1:6" ht="20.149999999999999" customHeight="1" x14ac:dyDescent="0.3">
      <c r="A12" s="22">
        <v>5</v>
      </c>
      <c r="B12" s="17" t="s">
        <v>163</v>
      </c>
      <c r="C12" s="17" t="s">
        <v>164</v>
      </c>
      <c r="D12" s="26" t="s">
        <v>6</v>
      </c>
    </row>
    <row r="13" spans="1:6" ht="20.149999999999999" customHeight="1" x14ac:dyDescent="0.3">
      <c r="A13" s="22">
        <v>5</v>
      </c>
      <c r="B13" s="17" t="s">
        <v>165</v>
      </c>
      <c r="C13" s="17" t="s">
        <v>166</v>
      </c>
      <c r="D13" s="26" t="s">
        <v>6</v>
      </c>
    </row>
    <row r="14" spans="1:6" ht="20.149999999999999" customHeight="1" x14ac:dyDescent="0.3">
      <c r="A14" s="22">
        <v>5</v>
      </c>
      <c r="B14" s="17" t="s">
        <v>167</v>
      </c>
      <c r="C14" s="17" t="s">
        <v>168</v>
      </c>
      <c r="D14" s="26" t="s">
        <v>6</v>
      </c>
    </row>
    <row r="15" spans="1:6" ht="20.149999999999999" customHeight="1" x14ac:dyDescent="0.3">
      <c r="A15" s="22">
        <v>5</v>
      </c>
      <c r="B15" s="17" t="s">
        <v>169</v>
      </c>
      <c r="C15" s="17" t="s">
        <v>170</v>
      </c>
      <c r="D15" s="26" t="s">
        <v>6</v>
      </c>
    </row>
    <row r="16" spans="1:6" ht="20.149999999999999" customHeight="1" x14ac:dyDescent="0.3">
      <c r="A16" s="22">
        <v>5</v>
      </c>
      <c r="B16" s="17" t="s">
        <v>171</v>
      </c>
      <c r="C16" s="17" t="s">
        <v>172</v>
      </c>
      <c r="D16" s="26" t="s">
        <v>6</v>
      </c>
    </row>
    <row r="17" spans="1:4" ht="20.149999999999999" customHeight="1" x14ac:dyDescent="0.3">
      <c r="A17" s="23" t="s">
        <v>527</v>
      </c>
      <c r="B17" s="18" t="s">
        <v>528</v>
      </c>
      <c r="C17" s="18" t="s">
        <v>529</v>
      </c>
      <c r="D17" s="27" t="s">
        <v>530</v>
      </c>
    </row>
    <row r="18" spans="1:4" ht="20.149999999999999" customHeight="1" x14ac:dyDescent="0.3">
      <c r="A18" s="23" t="s">
        <v>527</v>
      </c>
      <c r="B18" s="18" t="s">
        <v>531</v>
      </c>
      <c r="C18" s="18" t="s">
        <v>532</v>
      </c>
      <c r="D18" s="27" t="s">
        <v>530</v>
      </c>
    </row>
    <row r="19" spans="1:4" ht="20.149999999999999" customHeight="1" x14ac:dyDescent="0.3">
      <c r="A19" s="23" t="s">
        <v>527</v>
      </c>
      <c r="B19" s="18" t="s">
        <v>533</v>
      </c>
      <c r="C19" s="18" t="s">
        <v>50</v>
      </c>
      <c r="D19" s="27" t="s">
        <v>530</v>
      </c>
    </row>
    <row r="20" spans="1:4" ht="20.149999999999999" customHeight="1" x14ac:dyDescent="0.3">
      <c r="A20" s="23" t="s">
        <v>527</v>
      </c>
      <c r="B20" s="18" t="s">
        <v>534</v>
      </c>
      <c r="C20" s="18" t="s">
        <v>535</v>
      </c>
      <c r="D20" s="27" t="s">
        <v>530</v>
      </c>
    </row>
    <row r="21" spans="1:4" ht="20.149999999999999" customHeight="1" x14ac:dyDescent="0.3">
      <c r="A21" s="23" t="s">
        <v>527</v>
      </c>
      <c r="B21" s="18" t="s">
        <v>536</v>
      </c>
      <c r="C21" s="18" t="s">
        <v>76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537</v>
      </c>
      <c r="C22" s="18" t="s">
        <v>538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539</v>
      </c>
      <c r="C23" s="18" t="s">
        <v>540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541</v>
      </c>
      <c r="C24" s="18" t="s">
        <v>542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543</v>
      </c>
      <c r="C25" s="18" t="s">
        <v>544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545</v>
      </c>
      <c r="C26" s="18" t="s">
        <v>546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547</v>
      </c>
      <c r="C27" s="18" t="s">
        <v>174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548</v>
      </c>
      <c r="C28" s="18" t="s">
        <v>549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550</v>
      </c>
      <c r="C29" s="18" t="s">
        <v>220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551</v>
      </c>
      <c r="C30" s="18" t="s">
        <v>552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553</v>
      </c>
      <c r="C31" s="18" t="s">
        <v>244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554</v>
      </c>
      <c r="C32" s="18" t="s">
        <v>555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261</v>
      </c>
      <c r="C33" s="18" t="s">
        <v>262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556</v>
      </c>
      <c r="C34" s="18" t="s">
        <v>557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558</v>
      </c>
      <c r="C35" s="18" t="s">
        <v>559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560</v>
      </c>
      <c r="C36" s="18" t="s">
        <v>561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562</v>
      </c>
      <c r="C37" s="18" t="s">
        <v>563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564</v>
      </c>
      <c r="C38" s="18" t="s">
        <v>565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566</v>
      </c>
      <c r="C39" s="18" t="s">
        <v>567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568</v>
      </c>
      <c r="C40" s="18" t="s">
        <v>569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570</v>
      </c>
      <c r="C41" s="18" t="s">
        <v>420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571</v>
      </c>
      <c r="C42" s="18" t="s">
        <v>572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573</v>
      </c>
      <c r="C43" s="18" t="s">
        <v>574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575</v>
      </c>
      <c r="C44" s="18" t="s">
        <v>576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577</v>
      </c>
      <c r="C45" s="18" t="s">
        <v>578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579</v>
      </c>
      <c r="C46" s="18" t="s">
        <v>580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247</v>
      </c>
      <c r="C47" s="18" t="s">
        <v>248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581</v>
      </c>
      <c r="C48" s="18" t="s">
        <v>582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583</v>
      </c>
      <c r="C49" s="18" t="s">
        <v>584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585</v>
      </c>
      <c r="C50" s="18" t="s">
        <v>586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587</v>
      </c>
      <c r="C51" s="18" t="s">
        <v>588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589</v>
      </c>
      <c r="C52" s="18" t="s">
        <v>590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591</v>
      </c>
      <c r="C53" s="18" t="s">
        <v>592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593</v>
      </c>
      <c r="C54" s="18" t="s">
        <v>594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595</v>
      </c>
      <c r="C55" s="18" t="s">
        <v>596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597</v>
      </c>
      <c r="C56" s="18" t="s">
        <v>598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599</v>
      </c>
      <c r="C57" s="18" t="s">
        <v>600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601</v>
      </c>
      <c r="C58" s="18" t="s">
        <v>601</v>
      </c>
      <c r="D58" s="27" t="s">
        <v>530</v>
      </c>
    </row>
    <row r="59" spans="1:4" ht="20.149999999999999" customHeight="1" x14ac:dyDescent="0.3">
      <c r="A59" s="24">
        <v>5</v>
      </c>
      <c r="B59" s="19" t="s">
        <v>635</v>
      </c>
      <c r="C59" s="19" t="s">
        <v>636</v>
      </c>
      <c r="D59" s="28" t="s">
        <v>604</v>
      </c>
    </row>
    <row r="60" spans="1:4" ht="20.149999999999999" customHeight="1" x14ac:dyDescent="0.3">
      <c r="A60" s="24">
        <v>5</v>
      </c>
      <c r="B60" s="19" t="s">
        <v>637</v>
      </c>
      <c r="C60" s="19" t="s">
        <v>638</v>
      </c>
      <c r="D60" s="28" t="s">
        <v>604</v>
      </c>
    </row>
    <row r="61" spans="1:4" ht="20.149999999999999" customHeight="1" x14ac:dyDescent="0.3">
      <c r="A61" s="33">
        <v>5</v>
      </c>
      <c r="B61" s="34" t="s">
        <v>761</v>
      </c>
      <c r="C61" s="34" t="s">
        <v>761</v>
      </c>
      <c r="D61" s="35" t="s">
        <v>757</v>
      </c>
    </row>
    <row r="62" spans="1:4" ht="15.5" x14ac:dyDescent="0.35">
      <c r="A62" s="59" t="s">
        <v>798</v>
      </c>
      <c r="B62" s="66">
        <f>SUBTOTAL(103,Table6[Name])</f>
        <v>59</v>
      </c>
      <c r="C62" s="65"/>
      <c r="D62" s="64"/>
    </row>
  </sheetData>
  <sheetProtection algorithmName="SHA-512" hashValue="k+m0n5gKdgitHmtvd4vabLQv9JWkmTy+mXfSD+mYp4mGC/I13AJg8usG+nFU/5Nv0419rpT+0iuvJ0YIoiPuuA==" saltValue="K1OWA102Iku+q44WfES9kA==" spinCount="100000" sheet="1" objects="1" scenarios="1" sort="0" autoFilter="0"/>
  <mergeCells count="1">
    <mergeCell ref="A1:D1"/>
  </mergeCells>
  <hyperlinks>
    <hyperlink ref="F2" location="Contents!A1" display="Contents" xr:uid="{0807B54D-4C8D-455F-8808-970467C3C056}"/>
  </hyperlinks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ED9300-36DE-466C-9641-A8A25A46F04B}">
  <sheetPr codeName="Sheet8"/>
  <dimension ref="A1:F74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" style="1" customWidth="1"/>
    <col min="2" max="2" width="71.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781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6</v>
      </c>
      <c r="B3" s="17" t="s">
        <v>173</v>
      </c>
      <c r="C3" s="17" t="s">
        <v>174</v>
      </c>
      <c r="D3" s="26" t="s">
        <v>6</v>
      </c>
    </row>
    <row r="4" spans="1:6" ht="20.149999999999999" customHeight="1" x14ac:dyDescent="0.3">
      <c r="A4" s="22">
        <v>6</v>
      </c>
      <c r="B4" s="17" t="s">
        <v>175</v>
      </c>
      <c r="C4" s="17" t="s">
        <v>176</v>
      </c>
      <c r="D4" s="26" t="s">
        <v>6</v>
      </c>
    </row>
    <row r="5" spans="1:6" ht="20.149999999999999" customHeight="1" x14ac:dyDescent="0.3">
      <c r="A5" s="22">
        <v>6</v>
      </c>
      <c r="B5" s="17" t="s">
        <v>177</v>
      </c>
      <c r="C5" s="17" t="s">
        <v>178</v>
      </c>
      <c r="D5" s="26" t="s">
        <v>6</v>
      </c>
    </row>
    <row r="6" spans="1:6" ht="20.149999999999999" customHeight="1" x14ac:dyDescent="0.3">
      <c r="A6" s="22">
        <v>6</v>
      </c>
      <c r="B6" s="17" t="s">
        <v>179</v>
      </c>
      <c r="C6" s="17" t="s">
        <v>180</v>
      </c>
      <c r="D6" s="26" t="s">
        <v>6</v>
      </c>
    </row>
    <row r="7" spans="1:6" ht="20.149999999999999" customHeight="1" x14ac:dyDescent="0.3">
      <c r="A7" s="22">
        <v>6</v>
      </c>
      <c r="B7" s="17" t="s">
        <v>181</v>
      </c>
      <c r="C7" s="17" t="s">
        <v>182</v>
      </c>
      <c r="D7" s="26" t="s">
        <v>6</v>
      </c>
    </row>
    <row r="8" spans="1:6" ht="20.149999999999999" customHeight="1" x14ac:dyDescent="0.3">
      <c r="A8" s="22">
        <v>6</v>
      </c>
      <c r="B8" s="17" t="s">
        <v>183</v>
      </c>
      <c r="C8" s="17" t="s">
        <v>184</v>
      </c>
      <c r="D8" s="26" t="s">
        <v>6</v>
      </c>
    </row>
    <row r="9" spans="1:6" ht="20.149999999999999" customHeight="1" x14ac:dyDescent="0.3">
      <c r="A9" s="22">
        <v>6</v>
      </c>
      <c r="B9" s="17" t="s">
        <v>185</v>
      </c>
      <c r="C9" s="17" t="s">
        <v>186</v>
      </c>
      <c r="D9" s="26" t="s">
        <v>6</v>
      </c>
    </row>
    <row r="10" spans="1:6" ht="20.149999999999999" customHeight="1" x14ac:dyDescent="0.3">
      <c r="A10" s="22">
        <v>6</v>
      </c>
      <c r="B10" s="17" t="s">
        <v>187</v>
      </c>
      <c r="C10" s="17" t="s">
        <v>188</v>
      </c>
      <c r="D10" s="26" t="s">
        <v>6</v>
      </c>
    </row>
    <row r="11" spans="1:6" ht="20.149999999999999" customHeight="1" x14ac:dyDescent="0.3">
      <c r="A11" s="22">
        <v>6</v>
      </c>
      <c r="B11" s="17" t="s">
        <v>189</v>
      </c>
      <c r="C11" s="17" t="s">
        <v>190</v>
      </c>
      <c r="D11" s="26" t="s">
        <v>6</v>
      </c>
    </row>
    <row r="12" spans="1:6" ht="20.149999999999999" customHeight="1" x14ac:dyDescent="0.3">
      <c r="A12" s="22">
        <v>6</v>
      </c>
      <c r="B12" s="17" t="s">
        <v>191</v>
      </c>
      <c r="C12" s="17" t="s">
        <v>192</v>
      </c>
      <c r="D12" s="26" t="s">
        <v>6</v>
      </c>
    </row>
    <row r="13" spans="1:6" ht="20.149999999999999" customHeight="1" x14ac:dyDescent="0.3">
      <c r="A13" s="22">
        <v>6</v>
      </c>
      <c r="B13" s="17" t="s">
        <v>193</v>
      </c>
      <c r="C13" s="17" t="s">
        <v>194</v>
      </c>
      <c r="D13" s="26" t="s">
        <v>6</v>
      </c>
    </row>
    <row r="14" spans="1:6" ht="20.149999999999999" customHeight="1" x14ac:dyDescent="0.3">
      <c r="A14" s="22">
        <v>6</v>
      </c>
      <c r="B14" s="17" t="s">
        <v>195</v>
      </c>
      <c r="C14" s="17" t="s">
        <v>196</v>
      </c>
      <c r="D14" s="26" t="s">
        <v>6</v>
      </c>
    </row>
    <row r="15" spans="1:6" ht="20.149999999999999" customHeight="1" x14ac:dyDescent="0.3">
      <c r="A15" s="22">
        <v>6</v>
      </c>
      <c r="B15" s="17" t="s">
        <v>197</v>
      </c>
      <c r="C15" s="17" t="s">
        <v>198</v>
      </c>
      <c r="D15" s="26" t="s">
        <v>6</v>
      </c>
    </row>
    <row r="16" spans="1:6" ht="20.149999999999999" customHeight="1" x14ac:dyDescent="0.3">
      <c r="A16" s="22">
        <v>6</v>
      </c>
      <c r="B16" s="17" t="s">
        <v>199</v>
      </c>
      <c r="C16" s="17" t="s">
        <v>200</v>
      </c>
      <c r="D16" s="26" t="s">
        <v>6</v>
      </c>
    </row>
    <row r="17" spans="1:4" ht="20.149999999999999" customHeight="1" x14ac:dyDescent="0.3">
      <c r="A17" s="22">
        <v>6</v>
      </c>
      <c r="B17" s="17" t="s">
        <v>201</v>
      </c>
      <c r="C17" s="17" t="s">
        <v>202</v>
      </c>
      <c r="D17" s="26" t="s">
        <v>6</v>
      </c>
    </row>
    <row r="18" spans="1:4" ht="20.149999999999999" customHeight="1" x14ac:dyDescent="0.3">
      <c r="A18" s="22">
        <v>6</v>
      </c>
      <c r="B18" s="17" t="s">
        <v>203</v>
      </c>
      <c r="C18" s="17" t="s">
        <v>204</v>
      </c>
      <c r="D18" s="26" t="s">
        <v>6</v>
      </c>
    </row>
    <row r="19" spans="1:4" ht="20.149999999999999" customHeight="1" x14ac:dyDescent="0.3">
      <c r="A19" s="22">
        <v>6</v>
      </c>
      <c r="B19" s="17" t="s">
        <v>205</v>
      </c>
      <c r="C19" s="17" t="s">
        <v>206</v>
      </c>
      <c r="D19" s="26" t="s">
        <v>6</v>
      </c>
    </row>
    <row r="20" spans="1:4" ht="20.149999999999999" customHeight="1" x14ac:dyDescent="0.3">
      <c r="A20" s="22">
        <v>6</v>
      </c>
      <c r="B20" s="17" t="s">
        <v>207</v>
      </c>
      <c r="C20" s="17" t="s">
        <v>208</v>
      </c>
      <c r="D20" s="26" t="s">
        <v>6</v>
      </c>
    </row>
    <row r="21" spans="1:4" ht="20.149999999999999" customHeight="1" x14ac:dyDescent="0.3">
      <c r="A21" s="22">
        <v>6</v>
      </c>
      <c r="B21" s="17" t="s">
        <v>209</v>
      </c>
      <c r="C21" s="17" t="s">
        <v>210</v>
      </c>
      <c r="D21" s="26" t="s">
        <v>6</v>
      </c>
    </row>
    <row r="22" spans="1:4" ht="20.149999999999999" customHeight="1" x14ac:dyDescent="0.3">
      <c r="A22" s="22">
        <v>6</v>
      </c>
      <c r="B22" s="17" t="s">
        <v>211</v>
      </c>
      <c r="C22" s="17" t="s">
        <v>212</v>
      </c>
      <c r="D22" s="26" t="s">
        <v>6</v>
      </c>
    </row>
    <row r="23" spans="1:4" ht="20.149999999999999" customHeight="1" x14ac:dyDescent="0.3">
      <c r="A23" s="22">
        <v>6</v>
      </c>
      <c r="B23" s="17" t="s">
        <v>213</v>
      </c>
      <c r="C23" s="17" t="s">
        <v>214</v>
      </c>
      <c r="D23" s="26" t="s">
        <v>6</v>
      </c>
    </row>
    <row r="24" spans="1:4" ht="20.149999999999999" customHeight="1" x14ac:dyDescent="0.3">
      <c r="A24" s="23" t="s">
        <v>527</v>
      </c>
      <c r="B24" s="18" t="s">
        <v>528</v>
      </c>
      <c r="C24" s="18" t="s">
        <v>529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531</v>
      </c>
      <c r="C25" s="18" t="s">
        <v>532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533</v>
      </c>
      <c r="C26" s="18" t="s">
        <v>50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534</v>
      </c>
      <c r="C27" s="18" t="s">
        <v>535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536</v>
      </c>
      <c r="C28" s="18" t="s">
        <v>76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537</v>
      </c>
      <c r="C29" s="18" t="s">
        <v>538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539</v>
      </c>
      <c r="C30" s="18" t="s">
        <v>540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541</v>
      </c>
      <c r="C31" s="18" t="s">
        <v>542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543</v>
      </c>
      <c r="C32" s="18" t="s">
        <v>544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545</v>
      </c>
      <c r="C33" s="18" t="s">
        <v>546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547</v>
      </c>
      <c r="C34" s="18" t="s">
        <v>174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548</v>
      </c>
      <c r="C35" s="18" t="s">
        <v>549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550</v>
      </c>
      <c r="C36" s="18" t="s">
        <v>220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551</v>
      </c>
      <c r="C37" s="18" t="s">
        <v>552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553</v>
      </c>
      <c r="C38" s="18" t="s">
        <v>244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554</v>
      </c>
      <c r="C39" s="18" t="s">
        <v>555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261</v>
      </c>
      <c r="C40" s="18" t="s">
        <v>262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556</v>
      </c>
      <c r="C41" s="18" t="s">
        <v>557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558</v>
      </c>
      <c r="C42" s="18" t="s">
        <v>559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560</v>
      </c>
      <c r="C43" s="18" t="s">
        <v>561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562</v>
      </c>
      <c r="C44" s="18" t="s">
        <v>563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564</v>
      </c>
      <c r="C45" s="18" t="s">
        <v>565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566</v>
      </c>
      <c r="C46" s="18" t="s">
        <v>567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568</v>
      </c>
      <c r="C47" s="18" t="s">
        <v>569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570</v>
      </c>
      <c r="C48" s="18" t="s">
        <v>420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571</v>
      </c>
      <c r="C49" s="18" t="s">
        <v>572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573</v>
      </c>
      <c r="C50" s="18" t="s">
        <v>574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575</v>
      </c>
      <c r="C51" s="18" t="s">
        <v>576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577</v>
      </c>
      <c r="C52" s="18" t="s">
        <v>578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579</v>
      </c>
      <c r="C53" s="18" t="s">
        <v>580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247</v>
      </c>
      <c r="C54" s="18" t="s">
        <v>248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581</v>
      </c>
      <c r="C55" s="18" t="s">
        <v>582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583</v>
      </c>
      <c r="C56" s="18" t="s">
        <v>584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585</v>
      </c>
      <c r="C57" s="18" t="s">
        <v>586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587</v>
      </c>
      <c r="C58" s="18" t="s">
        <v>588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589</v>
      </c>
      <c r="C59" s="18" t="s">
        <v>590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591</v>
      </c>
      <c r="C60" s="18" t="s">
        <v>592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593</v>
      </c>
      <c r="C61" s="18" t="s">
        <v>594</v>
      </c>
      <c r="D61" s="27" t="s">
        <v>530</v>
      </c>
    </row>
    <row r="62" spans="1:4" ht="20.149999999999999" customHeight="1" x14ac:dyDescent="0.3">
      <c r="A62" s="23" t="s">
        <v>527</v>
      </c>
      <c r="B62" s="18" t="s">
        <v>595</v>
      </c>
      <c r="C62" s="18" t="s">
        <v>596</v>
      </c>
      <c r="D62" s="27" t="s">
        <v>530</v>
      </c>
    </row>
    <row r="63" spans="1:4" ht="20.149999999999999" customHeight="1" x14ac:dyDescent="0.3">
      <c r="A63" s="23" t="s">
        <v>527</v>
      </c>
      <c r="B63" s="18" t="s">
        <v>597</v>
      </c>
      <c r="C63" s="18" t="s">
        <v>598</v>
      </c>
      <c r="D63" s="27" t="s">
        <v>530</v>
      </c>
    </row>
    <row r="64" spans="1:4" ht="20.149999999999999" customHeight="1" x14ac:dyDescent="0.3">
      <c r="A64" s="23" t="s">
        <v>527</v>
      </c>
      <c r="B64" s="18" t="s">
        <v>599</v>
      </c>
      <c r="C64" s="18" t="s">
        <v>600</v>
      </c>
      <c r="D64" s="27" t="s">
        <v>530</v>
      </c>
    </row>
    <row r="65" spans="1:4" ht="20.149999999999999" customHeight="1" x14ac:dyDescent="0.3">
      <c r="A65" s="23" t="s">
        <v>527</v>
      </c>
      <c r="B65" s="18" t="s">
        <v>601</v>
      </c>
      <c r="C65" s="18" t="s">
        <v>601</v>
      </c>
      <c r="D65" s="27" t="s">
        <v>530</v>
      </c>
    </row>
    <row r="66" spans="1:4" ht="20.149999999999999" customHeight="1" x14ac:dyDescent="0.3">
      <c r="A66" s="24">
        <v>6</v>
      </c>
      <c r="B66" s="19" t="s">
        <v>639</v>
      </c>
      <c r="C66" s="19" t="s">
        <v>640</v>
      </c>
      <c r="D66" s="28" t="s">
        <v>604</v>
      </c>
    </row>
    <row r="67" spans="1:4" ht="20.149999999999999" customHeight="1" x14ac:dyDescent="0.3">
      <c r="A67" s="24">
        <v>6</v>
      </c>
      <c r="B67" s="19" t="s">
        <v>641</v>
      </c>
      <c r="C67" s="19" t="s">
        <v>642</v>
      </c>
      <c r="D67" s="28" t="s">
        <v>604</v>
      </c>
    </row>
    <row r="68" spans="1:4" ht="20.149999999999999" customHeight="1" x14ac:dyDescent="0.3">
      <c r="A68" s="24">
        <v>6</v>
      </c>
      <c r="B68" s="19" t="s">
        <v>643</v>
      </c>
      <c r="C68" s="19" t="s">
        <v>644</v>
      </c>
      <c r="D68" s="28" t="s">
        <v>604</v>
      </c>
    </row>
    <row r="69" spans="1:4" ht="20.149999999999999" customHeight="1" x14ac:dyDescent="0.3">
      <c r="A69" s="24">
        <v>6</v>
      </c>
      <c r="B69" s="19" t="s">
        <v>645</v>
      </c>
      <c r="C69" s="19" t="s">
        <v>646</v>
      </c>
      <c r="D69" s="28" t="s">
        <v>604</v>
      </c>
    </row>
    <row r="70" spans="1:4" ht="20.149999999999999" customHeight="1" x14ac:dyDescent="0.3">
      <c r="A70" s="24">
        <v>6</v>
      </c>
      <c r="B70" s="19" t="s">
        <v>647</v>
      </c>
      <c r="C70" s="19" t="s">
        <v>648</v>
      </c>
      <c r="D70" s="28" t="s">
        <v>604</v>
      </c>
    </row>
    <row r="71" spans="1:4" ht="20.149999999999999" customHeight="1" x14ac:dyDescent="0.3">
      <c r="A71" s="24">
        <v>6</v>
      </c>
      <c r="B71" s="19" t="s">
        <v>649</v>
      </c>
      <c r="C71" s="19" t="s">
        <v>650</v>
      </c>
      <c r="D71" s="28" t="s">
        <v>604</v>
      </c>
    </row>
    <row r="72" spans="1:4" ht="20.149999999999999" customHeight="1" x14ac:dyDescent="0.3">
      <c r="A72" s="24">
        <v>6</v>
      </c>
      <c r="B72" s="19" t="s">
        <v>651</v>
      </c>
      <c r="C72" s="19" t="s">
        <v>652</v>
      </c>
      <c r="D72" s="28" t="s">
        <v>604</v>
      </c>
    </row>
    <row r="73" spans="1:4" ht="20.149999999999999" customHeight="1" x14ac:dyDescent="0.3">
      <c r="A73" s="33">
        <v>6</v>
      </c>
      <c r="B73" s="34" t="s">
        <v>762</v>
      </c>
      <c r="C73" s="34" t="s">
        <v>762</v>
      </c>
      <c r="D73" s="35" t="s">
        <v>757</v>
      </c>
    </row>
    <row r="74" spans="1:4" ht="15.5" x14ac:dyDescent="0.3">
      <c r="A74" s="59" t="s">
        <v>798</v>
      </c>
      <c r="B74" s="67">
        <f>SUBTOTAL(103,Table7[Name])</f>
        <v>71</v>
      </c>
      <c r="C74" s="63"/>
      <c r="D74" s="64"/>
    </row>
  </sheetData>
  <sheetProtection algorithmName="SHA-512" hashValue="Lj/6mHuncHLm6GYb5E53Tf/dUlcObAcatfkT7pSOqlN1omVBzOROh6EjDDQ0Abzn44mstPjpM6QDZ1RqqeFYTA==" saltValue="YgamrcQpnUMuMqK8lt2e5Q==" spinCount="100000" sheet="1" objects="1" scenarios="1" sort="0" autoFilter="0"/>
  <mergeCells count="1">
    <mergeCell ref="A1:D1"/>
  </mergeCells>
  <hyperlinks>
    <hyperlink ref="F2" location="Contents!A1" display="Contents" xr:uid="{87947D2B-5752-4618-A55E-119079D0BA14}"/>
  </hyperlink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49DD2B-C238-4770-96D1-C897D750031B}">
  <sheetPr codeName="Sheet9"/>
  <dimension ref="A1:F75"/>
  <sheetViews>
    <sheetView showGridLines="0" workbookViewId="0">
      <pane ySplit="2" topLeftCell="A3" activePane="bottomLeft" state="frozen"/>
      <selection pane="bottomLeft" activeCell="A2" sqref="A2"/>
    </sheetView>
  </sheetViews>
  <sheetFormatPr defaultRowHeight="14" x14ac:dyDescent="0.3"/>
  <cols>
    <col min="1" max="1" width="11.08203125" style="1" customWidth="1"/>
    <col min="2" max="2" width="58.08203125" customWidth="1"/>
    <col min="3" max="3" width="52.5" customWidth="1"/>
    <col min="4" max="4" width="15.33203125" customWidth="1"/>
  </cols>
  <sheetData>
    <row r="1" spans="1:6" ht="98.15" customHeight="1" x14ac:dyDescent="0.3">
      <c r="A1" s="75" t="s">
        <v>782</v>
      </c>
      <c r="B1" s="75"/>
      <c r="C1" s="75"/>
      <c r="D1" s="75"/>
    </row>
    <row r="2" spans="1:6" ht="40" customHeight="1" x14ac:dyDescent="0.3">
      <c r="A2" s="30" t="s">
        <v>0</v>
      </c>
      <c r="B2" s="31" t="s">
        <v>1</v>
      </c>
      <c r="C2" s="31" t="s">
        <v>2</v>
      </c>
      <c r="D2" s="32" t="s">
        <v>3</v>
      </c>
      <c r="F2" s="39" t="s">
        <v>825</v>
      </c>
    </row>
    <row r="3" spans="1:6" ht="20.149999999999999" customHeight="1" x14ac:dyDescent="0.3">
      <c r="A3" s="22">
        <v>7</v>
      </c>
      <c r="B3" s="17" t="s">
        <v>215</v>
      </c>
      <c r="C3" s="17" t="s">
        <v>216</v>
      </c>
      <c r="D3" s="26" t="s">
        <v>6</v>
      </c>
    </row>
    <row r="4" spans="1:6" ht="20.149999999999999" customHeight="1" x14ac:dyDescent="0.3">
      <c r="A4" s="22">
        <v>7</v>
      </c>
      <c r="B4" s="17" t="s">
        <v>217</v>
      </c>
      <c r="C4" s="17" t="s">
        <v>218</v>
      </c>
      <c r="D4" s="26" t="s">
        <v>6</v>
      </c>
    </row>
    <row r="5" spans="1:6" ht="20.149999999999999" customHeight="1" x14ac:dyDescent="0.3">
      <c r="A5" s="22">
        <v>7</v>
      </c>
      <c r="B5" s="17" t="s">
        <v>219</v>
      </c>
      <c r="C5" s="17" t="s">
        <v>220</v>
      </c>
      <c r="D5" s="26" t="s">
        <v>6</v>
      </c>
    </row>
    <row r="6" spans="1:6" ht="20.149999999999999" customHeight="1" x14ac:dyDescent="0.3">
      <c r="A6" s="22">
        <v>7</v>
      </c>
      <c r="B6" s="17" t="s">
        <v>221</v>
      </c>
      <c r="C6" s="17" t="s">
        <v>222</v>
      </c>
      <c r="D6" s="26" t="s">
        <v>6</v>
      </c>
    </row>
    <row r="7" spans="1:6" ht="20.149999999999999" customHeight="1" x14ac:dyDescent="0.3">
      <c r="A7" s="22">
        <v>7</v>
      </c>
      <c r="B7" s="17" t="s">
        <v>223</v>
      </c>
      <c r="C7" s="17" t="s">
        <v>224</v>
      </c>
      <c r="D7" s="26" t="s">
        <v>6</v>
      </c>
    </row>
    <row r="8" spans="1:6" ht="20.149999999999999" customHeight="1" x14ac:dyDescent="0.3">
      <c r="A8" s="22">
        <v>7</v>
      </c>
      <c r="B8" s="17" t="s">
        <v>225</v>
      </c>
      <c r="C8" s="17" t="s">
        <v>226</v>
      </c>
      <c r="D8" s="26" t="s">
        <v>6</v>
      </c>
    </row>
    <row r="9" spans="1:6" ht="20.149999999999999" customHeight="1" x14ac:dyDescent="0.3">
      <c r="A9" s="22">
        <v>7</v>
      </c>
      <c r="B9" s="17" t="s">
        <v>227</v>
      </c>
      <c r="C9" s="17" t="s">
        <v>228</v>
      </c>
      <c r="D9" s="26" t="s">
        <v>6</v>
      </c>
    </row>
    <row r="10" spans="1:6" ht="20.149999999999999" customHeight="1" x14ac:dyDescent="0.3">
      <c r="A10" s="22">
        <v>7</v>
      </c>
      <c r="B10" s="17" t="s">
        <v>229</v>
      </c>
      <c r="C10" s="17" t="s">
        <v>230</v>
      </c>
      <c r="D10" s="26" t="s">
        <v>6</v>
      </c>
    </row>
    <row r="11" spans="1:6" ht="20.149999999999999" customHeight="1" x14ac:dyDescent="0.3">
      <c r="A11" s="22">
        <v>7</v>
      </c>
      <c r="B11" s="17" t="s">
        <v>231</v>
      </c>
      <c r="C11" s="17" t="s">
        <v>232</v>
      </c>
      <c r="D11" s="26" t="s">
        <v>6</v>
      </c>
    </row>
    <row r="12" spans="1:6" ht="20.149999999999999" customHeight="1" x14ac:dyDescent="0.3">
      <c r="A12" s="22">
        <v>7</v>
      </c>
      <c r="B12" s="17" t="s">
        <v>233</v>
      </c>
      <c r="C12" s="17" t="s">
        <v>234</v>
      </c>
      <c r="D12" s="26" t="s">
        <v>6</v>
      </c>
    </row>
    <row r="13" spans="1:6" ht="20.149999999999999" customHeight="1" x14ac:dyDescent="0.3">
      <c r="A13" s="22">
        <v>7</v>
      </c>
      <c r="B13" s="17" t="s">
        <v>235</v>
      </c>
      <c r="C13" s="17" t="s">
        <v>236</v>
      </c>
      <c r="D13" s="26" t="s">
        <v>6</v>
      </c>
    </row>
    <row r="14" spans="1:6" ht="20.149999999999999" customHeight="1" x14ac:dyDescent="0.3">
      <c r="A14" s="22">
        <v>7</v>
      </c>
      <c r="B14" s="17" t="s">
        <v>237</v>
      </c>
      <c r="C14" s="17" t="s">
        <v>238</v>
      </c>
      <c r="D14" s="26" t="s">
        <v>6</v>
      </c>
    </row>
    <row r="15" spans="1:6" ht="20.149999999999999" customHeight="1" x14ac:dyDescent="0.3">
      <c r="A15" s="22">
        <v>7</v>
      </c>
      <c r="B15" s="17" t="s">
        <v>239</v>
      </c>
      <c r="C15" s="17" t="s">
        <v>240</v>
      </c>
      <c r="D15" s="26" t="s">
        <v>6</v>
      </c>
    </row>
    <row r="16" spans="1:6" ht="20.149999999999999" customHeight="1" x14ac:dyDescent="0.3">
      <c r="A16" s="22">
        <v>7</v>
      </c>
      <c r="B16" s="17" t="s">
        <v>241</v>
      </c>
      <c r="C16" s="17" t="s">
        <v>242</v>
      </c>
      <c r="D16" s="26" t="s">
        <v>6</v>
      </c>
    </row>
    <row r="17" spans="1:4" ht="20.149999999999999" customHeight="1" x14ac:dyDescent="0.3">
      <c r="A17" s="22">
        <v>7</v>
      </c>
      <c r="B17" s="17" t="s">
        <v>243</v>
      </c>
      <c r="C17" s="17" t="s">
        <v>244</v>
      </c>
      <c r="D17" s="26" t="s">
        <v>6</v>
      </c>
    </row>
    <row r="18" spans="1:4" ht="20.149999999999999" customHeight="1" x14ac:dyDescent="0.3">
      <c r="A18" s="22">
        <v>7</v>
      </c>
      <c r="B18" s="17" t="s">
        <v>245</v>
      </c>
      <c r="C18" s="17" t="s">
        <v>246</v>
      </c>
      <c r="D18" s="26" t="s">
        <v>6</v>
      </c>
    </row>
    <row r="19" spans="1:4" ht="20.149999999999999" customHeight="1" x14ac:dyDescent="0.3">
      <c r="A19" s="22">
        <v>7</v>
      </c>
      <c r="B19" s="17" t="s">
        <v>247</v>
      </c>
      <c r="C19" s="17" t="s">
        <v>248</v>
      </c>
      <c r="D19" s="26" t="s">
        <v>6</v>
      </c>
    </row>
    <row r="20" spans="1:4" ht="20.149999999999999" customHeight="1" x14ac:dyDescent="0.3">
      <c r="A20" s="23" t="s">
        <v>527</v>
      </c>
      <c r="B20" s="18" t="s">
        <v>528</v>
      </c>
      <c r="C20" s="18" t="s">
        <v>529</v>
      </c>
      <c r="D20" s="27" t="s">
        <v>530</v>
      </c>
    </row>
    <row r="21" spans="1:4" ht="20.149999999999999" customHeight="1" x14ac:dyDescent="0.3">
      <c r="A21" s="23" t="s">
        <v>527</v>
      </c>
      <c r="B21" s="18" t="s">
        <v>531</v>
      </c>
      <c r="C21" s="18" t="s">
        <v>532</v>
      </c>
      <c r="D21" s="27" t="s">
        <v>530</v>
      </c>
    </row>
    <row r="22" spans="1:4" ht="20.149999999999999" customHeight="1" x14ac:dyDescent="0.3">
      <c r="A22" s="23" t="s">
        <v>527</v>
      </c>
      <c r="B22" s="18" t="s">
        <v>533</v>
      </c>
      <c r="C22" s="18" t="s">
        <v>50</v>
      </c>
      <c r="D22" s="27" t="s">
        <v>530</v>
      </c>
    </row>
    <row r="23" spans="1:4" ht="20.149999999999999" customHeight="1" x14ac:dyDescent="0.3">
      <c r="A23" s="23" t="s">
        <v>527</v>
      </c>
      <c r="B23" s="18" t="s">
        <v>534</v>
      </c>
      <c r="C23" s="18" t="s">
        <v>535</v>
      </c>
      <c r="D23" s="27" t="s">
        <v>530</v>
      </c>
    </row>
    <row r="24" spans="1:4" ht="20.149999999999999" customHeight="1" x14ac:dyDescent="0.3">
      <c r="A24" s="23" t="s">
        <v>527</v>
      </c>
      <c r="B24" s="18" t="s">
        <v>536</v>
      </c>
      <c r="C24" s="18" t="s">
        <v>76</v>
      </c>
      <c r="D24" s="27" t="s">
        <v>530</v>
      </c>
    </row>
    <row r="25" spans="1:4" ht="20.149999999999999" customHeight="1" x14ac:dyDescent="0.3">
      <c r="A25" s="23" t="s">
        <v>527</v>
      </c>
      <c r="B25" s="18" t="s">
        <v>537</v>
      </c>
      <c r="C25" s="18" t="s">
        <v>538</v>
      </c>
      <c r="D25" s="27" t="s">
        <v>530</v>
      </c>
    </row>
    <row r="26" spans="1:4" ht="20.149999999999999" customHeight="1" x14ac:dyDescent="0.3">
      <c r="A26" s="23" t="s">
        <v>527</v>
      </c>
      <c r="B26" s="18" t="s">
        <v>539</v>
      </c>
      <c r="C26" s="18" t="s">
        <v>540</v>
      </c>
      <c r="D26" s="27" t="s">
        <v>530</v>
      </c>
    </row>
    <row r="27" spans="1:4" ht="20.149999999999999" customHeight="1" x14ac:dyDescent="0.3">
      <c r="A27" s="23" t="s">
        <v>527</v>
      </c>
      <c r="B27" s="18" t="s">
        <v>541</v>
      </c>
      <c r="C27" s="18" t="s">
        <v>542</v>
      </c>
      <c r="D27" s="27" t="s">
        <v>530</v>
      </c>
    </row>
    <row r="28" spans="1:4" ht="20.149999999999999" customHeight="1" x14ac:dyDescent="0.3">
      <c r="A28" s="23" t="s">
        <v>527</v>
      </c>
      <c r="B28" s="18" t="s">
        <v>543</v>
      </c>
      <c r="C28" s="18" t="s">
        <v>544</v>
      </c>
      <c r="D28" s="27" t="s">
        <v>530</v>
      </c>
    </row>
    <row r="29" spans="1:4" ht="20.149999999999999" customHeight="1" x14ac:dyDescent="0.3">
      <c r="A29" s="23" t="s">
        <v>527</v>
      </c>
      <c r="B29" s="18" t="s">
        <v>545</v>
      </c>
      <c r="C29" s="18" t="s">
        <v>546</v>
      </c>
      <c r="D29" s="27" t="s">
        <v>530</v>
      </c>
    </row>
    <row r="30" spans="1:4" ht="20.149999999999999" customHeight="1" x14ac:dyDescent="0.3">
      <c r="A30" s="23" t="s">
        <v>527</v>
      </c>
      <c r="B30" s="18" t="s">
        <v>547</v>
      </c>
      <c r="C30" s="18" t="s">
        <v>174</v>
      </c>
      <c r="D30" s="27" t="s">
        <v>530</v>
      </c>
    </row>
    <row r="31" spans="1:4" ht="20.149999999999999" customHeight="1" x14ac:dyDescent="0.3">
      <c r="A31" s="23" t="s">
        <v>527</v>
      </c>
      <c r="B31" s="18" t="s">
        <v>548</v>
      </c>
      <c r="C31" s="18" t="s">
        <v>549</v>
      </c>
      <c r="D31" s="27" t="s">
        <v>530</v>
      </c>
    </row>
    <row r="32" spans="1:4" ht="20.149999999999999" customHeight="1" x14ac:dyDescent="0.3">
      <c r="A32" s="23" t="s">
        <v>527</v>
      </c>
      <c r="B32" s="18" t="s">
        <v>550</v>
      </c>
      <c r="C32" s="18" t="s">
        <v>220</v>
      </c>
      <c r="D32" s="27" t="s">
        <v>530</v>
      </c>
    </row>
    <row r="33" spans="1:4" ht="20.149999999999999" customHeight="1" x14ac:dyDescent="0.3">
      <c r="A33" s="23" t="s">
        <v>527</v>
      </c>
      <c r="B33" s="18" t="s">
        <v>551</v>
      </c>
      <c r="C33" s="18" t="s">
        <v>552</v>
      </c>
      <c r="D33" s="27" t="s">
        <v>530</v>
      </c>
    </row>
    <row r="34" spans="1:4" ht="20.149999999999999" customHeight="1" x14ac:dyDescent="0.3">
      <c r="A34" s="23" t="s">
        <v>527</v>
      </c>
      <c r="B34" s="18" t="s">
        <v>553</v>
      </c>
      <c r="C34" s="18" t="s">
        <v>244</v>
      </c>
      <c r="D34" s="27" t="s">
        <v>530</v>
      </c>
    </row>
    <row r="35" spans="1:4" ht="20.149999999999999" customHeight="1" x14ac:dyDescent="0.3">
      <c r="A35" s="23" t="s">
        <v>527</v>
      </c>
      <c r="B35" s="18" t="s">
        <v>554</v>
      </c>
      <c r="C35" s="18" t="s">
        <v>555</v>
      </c>
      <c r="D35" s="27" t="s">
        <v>530</v>
      </c>
    </row>
    <row r="36" spans="1:4" ht="20.149999999999999" customHeight="1" x14ac:dyDescent="0.3">
      <c r="A36" s="23" t="s">
        <v>527</v>
      </c>
      <c r="B36" s="18" t="s">
        <v>261</v>
      </c>
      <c r="C36" s="18" t="s">
        <v>262</v>
      </c>
      <c r="D36" s="27" t="s">
        <v>530</v>
      </c>
    </row>
    <row r="37" spans="1:4" ht="20.149999999999999" customHeight="1" x14ac:dyDescent="0.3">
      <c r="A37" s="23" t="s">
        <v>527</v>
      </c>
      <c r="B37" s="18" t="s">
        <v>556</v>
      </c>
      <c r="C37" s="18" t="s">
        <v>557</v>
      </c>
      <c r="D37" s="27" t="s">
        <v>530</v>
      </c>
    </row>
    <row r="38" spans="1:4" ht="20.149999999999999" customHeight="1" x14ac:dyDescent="0.3">
      <c r="A38" s="23" t="s">
        <v>527</v>
      </c>
      <c r="B38" s="18" t="s">
        <v>558</v>
      </c>
      <c r="C38" s="18" t="s">
        <v>559</v>
      </c>
      <c r="D38" s="27" t="s">
        <v>530</v>
      </c>
    </row>
    <row r="39" spans="1:4" ht="20.149999999999999" customHeight="1" x14ac:dyDescent="0.3">
      <c r="A39" s="23" t="s">
        <v>527</v>
      </c>
      <c r="B39" s="18" t="s">
        <v>560</v>
      </c>
      <c r="C39" s="18" t="s">
        <v>561</v>
      </c>
      <c r="D39" s="27" t="s">
        <v>530</v>
      </c>
    </row>
    <row r="40" spans="1:4" ht="20.149999999999999" customHeight="1" x14ac:dyDescent="0.3">
      <c r="A40" s="23" t="s">
        <v>527</v>
      </c>
      <c r="B40" s="18" t="s">
        <v>562</v>
      </c>
      <c r="C40" s="18" t="s">
        <v>563</v>
      </c>
      <c r="D40" s="27" t="s">
        <v>530</v>
      </c>
    </row>
    <row r="41" spans="1:4" ht="20.149999999999999" customHeight="1" x14ac:dyDescent="0.3">
      <c r="A41" s="23" t="s">
        <v>527</v>
      </c>
      <c r="B41" s="18" t="s">
        <v>564</v>
      </c>
      <c r="C41" s="18" t="s">
        <v>565</v>
      </c>
      <c r="D41" s="27" t="s">
        <v>530</v>
      </c>
    </row>
    <row r="42" spans="1:4" ht="20.149999999999999" customHeight="1" x14ac:dyDescent="0.3">
      <c r="A42" s="23" t="s">
        <v>527</v>
      </c>
      <c r="B42" s="18" t="s">
        <v>566</v>
      </c>
      <c r="C42" s="18" t="s">
        <v>567</v>
      </c>
      <c r="D42" s="27" t="s">
        <v>530</v>
      </c>
    </row>
    <row r="43" spans="1:4" ht="20.149999999999999" customHeight="1" x14ac:dyDescent="0.3">
      <c r="A43" s="23" t="s">
        <v>527</v>
      </c>
      <c r="B43" s="18" t="s">
        <v>568</v>
      </c>
      <c r="C43" s="18" t="s">
        <v>569</v>
      </c>
      <c r="D43" s="27" t="s">
        <v>530</v>
      </c>
    </row>
    <row r="44" spans="1:4" ht="20.149999999999999" customHeight="1" x14ac:dyDescent="0.3">
      <c r="A44" s="23" t="s">
        <v>527</v>
      </c>
      <c r="B44" s="18" t="s">
        <v>570</v>
      </c>
      <c r="C44" s="18" t="s">
        <v>420</v>
      </c>
      <c r="D44" s="27" t="s">
        <v>530</v>
      </c>
    </row>
    <row r="45" spans="1:4" ht="20.149999999999999" customHeight="1" x14ac:dyDescent="0.3">
      <c r="A45" s="23" t="s">
        <v>527</v>
      </c>
      <c r="B45" s="18" t="s">
        <v>571</v>
      </c>
      <c r="C45" s="18" t="s">
        <v>572</v>
      </c>
      <c r="D45" s="27" t="s">
        <v>530</v>
      </c>
    </row>
    <row r="46" spans="1:4" ht="20.149999999999999" customHeight="1" x14ac:dyDescent="0.3">
      <c r="A46" s="23" t="s">
        <v>527</v>
      </c>
      <c r="B46" s="18" t="s">
        <v>573</v>
      </c>
      <c r="C46" s="18" t="s">
        <v>574</v>
      </c>
      <c r="D46" s="27" t="s">
        <v>530</v>
      </c>
    </row>
    <row r="47" spans="1:4" ht="20.149999999999999" customHeight="1" x14ac:dyDescent="0.3">
      <c r="A47" s="23" t="s">
        <v>527</v>
      </c>
      <c r="B47" s="18" t="s">
        <v>575</v>
      </c>
      <c r="C47" s="18" t="s">
        <v>576</v>
      </c>
      <c r="D47" s="27" t="s">
        <v>530</v>
      </c>
    </row>
    <row r="48" spans="1:4" ht="20.149999999999999" customHeight="1" x14ac:dyDescent="0.3">
      <c r="A48" s="23" t="s">
        <v>527</v>
      </c>
      <c r="B48" s="18" t="s">
        <v>577</v>
      </c>
      <c r="C48" s="18" t="s">
        <v>578</v>
      </c>
      <c r="D48" s="27" t="s">
        <v>530</v>
      </c>
    </row>
    <row r="49" spans="1:4" ht="20.149999999999999" customHeight="1" x14ac:dyDescent="0.3">
      <c r="A49" s="23" t="s">
        <v>527</v>
      </c>
      <c r="B49" s="18" t="s">
        <v>579</v>
      </c>
      <c r="C49" s="18" t="s">
        <v>580</v>
      </c>
      <c r="D49" s="27" t="s">
        <v>530</v>
      </c>
    </row>
    <row r="50" spans="1:4" ht="20.149999999999999" customHeight="1" x14ac:dyDescent="0.3">
      <c r="A50" s="23" t="s">
        <v>527</v>
      </c>
      <c r="B50" s="18" t="s">
        <v>247</v>
      </c>
      <c r="C50" s="18" t="s">
        <v>248</v>
      </c>
      <c r="D50" s="27" t="s">
        <v>530</v>
      </c>
    </row>
    <row r="51" spans="1:4" ht="20.149999999999999" customHeight="1" x14ac:dyDescent="0.3">
      <c r="A51" s="23" t="s">
        <v>527</v>
      </c>
      <c r="B51" s="18" t="s">
        <v>581</v>
      </c>
      <c r="C51" s="18" t="s">
        <v>582</v>
      </c>
      <c r="D51" s="27" t="s">
        <v>530</v>
      </c>
    </row>
    <row r="52" spans="1:4" ht="20.149999999999999" customHeight="1" x14ac:dyDescent="0.3">
      <c r="A52" s="23" t="s">
        <v>527</v>
      </c>
      <c r="B52" s="18" t="s">
        <v>583</v>
      </c>
      <c r="C52" s="18" t="s">
        <v>584</v>
      </c>
      <c r="D52" s="27" t="s">
        <v>530</v>
      </c>
    </row>
    <row r="53" spans="1:4" ht="20.149999999999999" customHeight="1" x14ac:dyDescent="0.3">
      <c r="A53" s="23" t="s">
        <v>527</v>
      </c>
      <c r="B53" s="18" t="s">
        <v>585</v>
      </c>
      <c r="C53" s="18" t="s">
        <v>586</v>
      </c>
      <c r="D53" s="27" t="s">
        <v>530</v>
      </c>
    </row>
    <row r="54" spans="1:4" ht="20.149999999999999" customHeight="1" x14ac:dyDescent="0.3">
      <c r="A54" s="23" t="s">
        <v>527</v>
      </c>
      <c r="B54" s="18" t="s">
        <v>587</v>
      </c>
      <c r="C54" s="18" t="s">
        <v>588</v>
      </c>
      <c r="D54" s="27" t="s">
        <v>530</v>
      </c>
    </row>
    <row r="55" spans="1:4" ht="20.149999999999999" customHeight="1" x14ac:dyDescent="0.3">
      <c r="A55" s="23" t="s">
        <v>527</v>
      </c>
      <c r="B55" s="18" t="s">
        <v>589</v>
      </c>
      <c r="C55" s="18" t="s">
        <v>590</v>
      </c>
      <c r="D55" s="27" t="s">
        <v>530</v>
      </c>
    </row>
    <row r="56" spans="1:4" ht="20.149999999999999" customHeight="1" x14ac:dyDescent="0.3">
      <c r="A56" s="23" t="s">
        <v>527</v>
      </c>
      <c r="B56" s="18" t="s">
        <v>591</v>
      </c>
      <c r="C56" s="18" t="s">
        <v>592</v>
      </c>
      <c r="D56" s="27" t="s">
        <v>530</v>
      </c>
    </row>
    <row r="57" spans="1:4" ht="20.149999999999999" customHeight="1" x14ac:dyDescent="0.3">
      <c r="A57" s="23" t="s">
        <v>527</v>
      </c>
      <c r="B57" s="18" t="s">
        <v>593</v>
      </c>
      <c r="C57" s="18" t="s">
        <v>594</v>
      </c>
      <c r="D57" s="27" t="s">
        <v>530</v>
      </c>
    </row>
    <row r="58" spans="1:4" ht="20.149999999999999" customHeight="1" x14ac:dyDescent="0.3">
      <c r="A58" s="23" t="s">
        <v>527</v>
      </c>
      <c r="B58" s="18" t="s">
        <v>595</v>
      </c>
      <c r="C58" s="18" t="s">
        <v>596</v>
      </c>
      <c r="D58" s="27" t="s">
        <v>530</v>
      </c>
    </row>
    <row r="59" spans="1:4" ht="20.149999999999999" customHeight="1" x14ac:dyDescent="0.3">
      <c r="A59" s="23" t="s">
        <v>527</v>
      </c>
      <c r="B59" s="18" t="s">
        <v>597</v>
      </c>
      <c r="C59" s="18" t="s">
        <v>598</v>
      </c>
      <c r="D59" s="27" t="s">
        <v>530</v>
      </c>
    </row>
    <row r="60" spans="1:4" ht="20.149999999999999" customHeight="1" x14ac:dyDescent="0.3">
      <c r="A60" s="23" t="s">
        <v>527</v>
      </c>
      <c r="B60" s="18" t="s">
        <v>599</v>
      </c>
      <c r="C60" s="18" t="s">
        <v>600</v>
      </c>
      <c r="D60" s="27" t="s">
        <v>530</v>
      </c>
    </row>
    <row r="61" spans="1:4" ht="20.149999999999999" customHeight="1" x14ac:dyDescent="0.3">
      <c r="A61" s="23" t="s">
        <v>527</v>
      </c>
      <c r="B61" s="18" t="s">
        <v>601</v>
      </c>
      <c r="C61" s="18" t="s">
        <v>601</v>
      </c>
      <c r="D61" s="27" t="s">
        <v>530</v>
      </c>
    </row>
    <row r="62" spans="1:4" ht="20.149999999999999" customHeight="1" x14ac:dyDescent="0.3">
      <c r="A62" s="24">
        <v>7</v>
      </c>
      <c r="B62" s="19" t="s">
        <v>602</v>
      </c>
      <c r="C62" s="19" t="s">
        <v>603</v>
      </c>
      <c r="D62" s="28" t="s">
        <v>774</v>
      </c>
    </row>
    <row r="63" spans="1:4" ht="20.149999999999999" customHeight="1" x14ac:dyDescent="0.3">
      <c r="A63" s="24">
        <v>7</v>
      </c>
      <c r="B63" s="19" t="s">
        <v>609</v>
      </c>
      <c r="C63" s="19" t="s">
        <v>610</v>
      </c>
      <c r="D63" s="28" t="s">
        <v>774</v>
      </c>
    </row>
    <row r="64" spans="1:4" ht="20.149999999999999" customHeight="1" x14ac:dyDescent="0.3">
      <c r="A64" s="24">
        <v>7</v>
      </c>
      <c r="B64" s="19" t="s">
        <v>611</v>
      </c>
      <c r="C64" s="19" t="s">
        <v>612</v>
      </c>
      <c r="D64" s="28" t="s">
        <v>774</v>
      </c>
    </row>
    <row r="65" spans="1:4" ht="20.149999999999999" customHeight="1" x14ac:dyDescent="0.3">
      <c r="A65" s="24">
        <v>7</v>
      </c>
      <c r="B65" s="19" t="s">
        <v>653</v>
      </c>
      <c r="C65" s="19" t="s">
        <v>654</v>
      </c>
      <c r="D65" s="28" t="s">
        <v>604</v>
      </c>
    </row>
    <row r="66" spans="1:4" ht="20.149999999999999" customHeight="1" x14ac:dyDescent="0.3">
      <c r="A66" s="24">
        <v>7</v>
      </c>
      <c r="B66" s="19" t="s">
        <v>655</v>
      </c>
      <c r="C66" s="19" t="s">
        <v>656</v>
      </c>
      <c r="D66" s="28" t="s">
        <v>604</v>
      </c>
    </row>
    <row r="67" spans="1:4" ht="20.149999999999999" customHeight="1" x14ac:dyDescent="0.3">
      <c r="A67" s="24">
        <v>7</v>
      </c>
      <c r="B67" s="19" t="s">
        <v>657</v>
      </c>
      <c r="C67" s="19" t="s">
        <v>658</v>
      </c>
      <c r="D67" s="28" t="s">
        <v>604</v>
      </c>
    </row>
    <row r="68" spans="1:4" ht="20.149999999999999" customHeight="1" x14ac:dyDescent="0.3">
      <c r="A68" s="24">
        <v>7</v>
      </c>
      <c r="B68" s="19" t="s">
        <v>659</v>
      </c>
      <c r="C68" s="19" t="s">
        <v>660</v>
      </c>
      <c r="D68" s="28" t="s">
        <v>604</v>
      </c>
    </row>
    <row r="69" spans="1:4" ht="20.149999999999999" customHeight="1" x14ac:dyDescent="0.3">
      <c r="A69" s="24">
        <v>7</v>
      </c>
      <c r="B69" s="19" t="s">
        <v>661</v>
      </c>
      <c r="C69" s="19" t="s">
        <v>662</v>
      </c>
      <c r="D69" s="28" t="s">
        <v>604</v>
      </c>
    </row>
    <row r="70" spans="1:4" ht="20.149999999999999" customHeight="1" x14ac:dyDescent="0.3">
      <c r="A70" s="24">
        <v>7</v>
      </c>
      <c r="B70" s="19" t="s">
        <v>663</v>
      </c>
      <c r="C70" s="19" t="s">
        <v>664</v>
      </c>
      <c r="D70" s="28" t="s">
        <v>604</v>
      </c>
    </row>
    <row r="71" spans="1:4" ht="20.149999999999999" customHeight="1" x14ac:dyDescent="0.3">
      <c r="A71" s="24">
        <v>7</v>
      </c>
      <c r="B71" s="19" t="s">
        <v>665</v>
      </c>
      <c r="C71" s="19" t="s">
        <v>666</v>
      </c>
      <c r="D71" s="28" t="s">
        <v>604</v>
      </c>
    </row>
    <row r="72" spans="1:4" ht="20.149999999999999" customHeight="1" x14ac:dyDescent="0.3">
      <c r="A72" s="24">
        <v>7</v>
      </c>
      <c r="B72" s="19" t="s">
        <v>667</v>
      </c>
      <c r="C72" s="19" t="s">
        <v>668</v>
      </c>
      <c r="D72" s="28" t="s">
        <v>604</v>
      </c>
    </row>
    <row r="73" spans="1:4" ht="20.149999999999999" customHeight="1" x14ac:dyDescent="0.3">
      <c r="A73" s="24">
        <v>7</v>
      </c>
      <c r="B73" s="19" t="s">
        <v>669</v>
      </c>
      <c r="C73" s="19" t="s">
        <v>670</v>
      </c>
      <c r="D73" s="28" t="s">
        <v>604</v>
      </c>
    </row>
    <row r="74" spans="1:4" ht="20.149999999999999" customHeight="1" x14ac:dyDescent="0.3">
      <c r="A74" s="33">
        <v>7</v>
      </c>
      <c r="B74" s="34" t="s">
        <v>763</v>
      </c>
      <c r="C74" s="34" t="s">
        <v>763</v>
      </c>
      <c r="D74" s="35" t="s">
        <v>757</v>
      </c>
    </row>
    <row r="75" spans="1:4" ht="15.5" x14ac:dyDescent="0.3">
      <c r="A75" s="59" t="s">
        <v>798</v>
      </c>
      <c r="B75" s="67">
        <f>SUBTOTAL(103,Table8[Name])</f>
        <v>72</v>
      </c>
      <c r="C75" s="63"/>
      <c r="D75" s="64"/>
    </row>
  </sheetData>
  <sheetProtection algorithmName="SHA-512" hashValue="sRWXEWnyP0t+x9Et5v+KdWMDIIL3u02qxQUqbvv7dhY2y9TL4wtnqNKcwklXLsdrqrKkbHZz6R267pLrp3lQ+g==" saltValue="Jgdnxw9+VM0qspL8enxCUA==" spinCount="100000" sheet="1" objects="1" scenarios="1" sort="0" autoFilter="0"/>
  <mergeCells count="1">
    <mergeCell ref="A1:D1"/>
  </mergeCells>
  <hyperlinks>
    <hyperlink ref="F2" location="Contents!A1" display="Contents" xr:uid="{73512EFD-9CE9-4491-A06A-0723FE8B24DF}"/>
  </hyperlinks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860BDD88242204EB1F9BC018FC99AD9" ma:contentTypeVersion="13" ma:contentTypeDescription="Create a new document." ma:contentTypeScope="" ma:versionID="00fb2aaff812ef35f02815654298d3ff">
  <xsd:schema xmlns:xsd="http://www.w3.org/2001/XMLSchema" xmlns:xs="http://www.w3.org/2001/XMLSchema" xmlns:p="http://schemas.microsoft.com/office/2006/metadata/properties" xmlns:ns2="a97805af-b694-47d9-8eca-23a99cf468db" xmlns:ns3="7f9c290c-e196-470e-8009-c8238433aa75" targetNamespace="http://schemas.microsoft.com/office/2006/metadata/properties" ma:root="true" ma:fieldsID="2ea2a865b77ecc6ab2c4eddf9c9cef9f" ns2:_="" ns3:_="">
    <xsd:import namespace="a97805af-b694-47d9-8eca-23a99cf468db"/>
    <xsd:import namespace="7f9c290c-e196-470e-8009-c8238433aa75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7805af-b694-47d9-8eca-23a99cf468d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f3ddd7eb-0bd9-448c-b970-39621be4846f}" ma:internalName="TaxCatchAll" ma:showField="CatchAllData" ma:web="a97805af-b694-47d9-8eca-23a99cf468d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9c290c-e196-470e-8009-c8238433aa7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341d824f-8fcb-403c-8eb0-24d834084a5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7805af-b694-47d9-8eca-23a99cf468db" xsi:nil="true"/>
    <_dlc_DocId xmlns="a97805af-b694-47d9-8eca-23a99cf468db">SUQ4Q5W4CJSA-1510832027-4363</_dlc_DocId>
    <_dlc_DocIdUrl xmlns="a97805af-b694-47d9-8eca-23a99cf468db">
      <Url>https://calgarycity.sharepoint.com/sites/ElectionsCalgary-CG/_layouts/15/DocIdRedir.aspx?ID=SUQ4Q5W4CJSA-1510832027-4363</Url>
      <Description>SUQ4Q5W4CJSA-1510832027-4363</Description>
    </_dlc_DocIdUrl>
    <lcf76f155ced4ddcb4097134ff3c332f xmlns="7f9c290c-e196-470e-8009-c8238433aa75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C4A078E-0437-4AE4-AD94-1D978201D728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5182B6AA-A659-4C99-A01F-0679F764990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97805af-b694-47d9-8eca-23a99cf468db"/>
    <ds:schemaRef ds:uri="7f9c290c-e196-470e-8009-c8238433aa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04482E6A-FCD8-423B-AC01-BA182AD1B944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8EEB2625-A107-4566-B4DD-C4E0FACB8C8D}">
  <ds:schemaRefs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a97805af-b694-47d9-8eca-23a99cf468db"/>
    <ds:schemaRef ds:uri="7f9c290c-e196-470e-8009-c8238433aa75"/>
    <ds:schemaRef ds:uri="http://purl.org/dc/terms/"/>
    <ds:schemaRef ds:uri="http://purl.org/dc/elements/1.1/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27</vt:i4>
      </vt:variant>
    </vt:vector>
  </HeadingPairs>
  <TitlesOfParts>
    <vt:vector size="27" baseType="lpstr">
      <vt:lpstr>Contents</vt:lpstr>
      <vt:lpstr>Mayor</vt:lpstr>
      <vt:lpstr>Councillor for Ward 1</vt:lpstr>
      <vt:lpstr>Councillor for Ward 2</vt:lpstr>
      <vt:lpstr>Councillor for Ward 3</vt:lpstr>
      <vt:lpstr>Councillor for Ward 4</vt:lpstr>
      <vt:lpstr>Councillor for Ward 5</vt:lpstr>
      <vt:lpstr>Councillor for Ward 6</vt:lpstr>
      <vt:lpstr>Councillor for Ward 7</vt:lpstr>
      <vt:lpstr>Councillor for Ward 8</vt:lpstr>
      <vt:lpstr>Councillor for Ward 9</vt:lpstr>
      <vt:lpstr>Councillor for Ward 10</vt:lpstr>
      <vt:lpstr>Councillor for Ward 11</vt:lpstr>
      <vt:lpstr>Councillor for Ward 12</vt:lpstr>
      <vt:lpstr>Councillor for Ward 13</vt:lpstr>
      <vt:lpstr>Councillor for Ward 14</vt:lpstr>
      <vt:lpstr>Public SB Trustee Wards 1, 2</vt:lpstr>
      <vt:lpstr>Public SB Trustee Wards 3, 4</vt:lpstr>
      <vt:lpstr>Public SB Trustee Wards 5, 10</vt:lpstr>
      <vt:lpstr>Public SB Trustee Wards 6, 7</vt:lpstr>
      <vt:lpstr>Public SB Trustee Wards 8, 9</vt:lpstr>
      <vt:lpstr>Public SB Trustee Wards 11, 13</vt:lpstr>
      <vt:lpstr>Public SB Trustee Wards 12, 14</vt:lpstr>
      <vt:lpstr>Separate Trustee 1,2,Cochrane</vt:lpstr>
      <vt:lpstr>Separate Trustee 4,7,Airdrie</vt:lpstr>
      <vt:lpstr>Separate Trustee 6,8</vt:lpstr>
      <vt:lpstr>Separate Trustee 13,14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Bly, Robin</cp:lastModifiedBy>
  <cp:revision/>
  <dcterms:created xsi:type="dcterms:W3CDTF">2015-06-05T18:17:20Z</dcterms:created>
  <dcterms:modified xsi:type="dcterms:W3CDTF">2025-10-17T03:00:24Z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0x010100F860BDD88242204EB1F9BC018FC99AD9</vt:lpwstr>
  </property>
  <property fmtid="{D5CDD505-2E9C-101B-9397-08002B2CF9AE}" pid="3" name="_dlc_DocIdItemGuid">
    <vt:lpwstr>8fc0bfde-b77b-44f2-8ce2-3afd2affb895</vt:lpwstr>
  </property>
  <property fmtid="{D5CDD505-2E9C-101B-9397-08002B2CF9AE}" pid="4" name="MediaServiceImageTags">
    <vt:lpwstr/>
  </property>
</Properties>
</file>